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8820" activeTab="0"/>
  </bookViews>
  <sheets>
    <sheet name="Sheet1" sheetId="1" r:id="rId1"/>
    <sheet name="Sheet2" sheetId="2" r:id="rId2"/>
    <sheet name="Sheet3" sheetId="3" r:id="rId3"/>
  </sheets>
  <definedNames>
    <definedName name="increment">'Sheet1'!$U$2</definedName>
    <definedName name="RLL">'Sheet1'!$S$3</definedName>
    <definedName name="RWT">'Sheet1'!$S$2</definedName>
  </definedNames>
  <calcPr fullCalcOnLoad="1"/>
</workbook>
</file>

<file path=xl/sharedStrings.xml><?xml version="1.0" encoding="utf-8"?>
<sst xmlns="http://schemas.openxmlformats.org/spreadsheetml/2006/main" count="22" uniqueCount="22">
  <si>
    <t>Dozen</t>
  </si>
  <si>
    <t>Number</t>
  </si>
  <si>
    <t>Red/Black</t>
  </si>
  <si>
    <t>Count Dozen 1</t>
  </si>
  <si>
    <t>Count Dozen 2</t>
  </si>
  <si>
    <t>Count Dozen 3</t>
  </si>
  <si>
    <t>Bet Next on Dozen</t>
  </si>
  <si>
    <t>Units</t>
  </si>
  <si>
    <t>W/L</t>
  </si>
  <si>
    <t>Net Units</t>
  </si>
  <si>
    <t>Spin</t>
  </si>
  <si>
    <t>Run</t>
  </si>
  <si>
    <t>Run Units</t>
  </si>
  <si>
    <t>Run win target:</t>
  </si>
  <si>
    <t>Run loss limit:</t>
  </si>
  <si>
    <t>Bet</t>
  </si>
  <si>
    <t>Zumma</t>
  </si>
  <si>
    <t>End Profit</t>
  </si>
  <si>
    <t>Max Profit</t>
  </si>
  <si>
    <t>Increment:</t>
  </si>
  <si>
    <t>max bet:</t>
  </si>
  <si>
    <t>max drawdown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</si>
</sst>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49" fontId="1" fillId="2" borderId="3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1" fillId="2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5" fillId="4" borderId="8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5" fillId="3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1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FF0000"/>
      </font>
      <border/>
    </dxf>
    <dxf>
      <font>
        <b/>
        <i val="0"/>
        <color rgb="FF339966"/>
      </font>
      <border/>
    </dxf>
    <dxf>
      <font>
        <b/>
        <i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Net Units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Sheet1!$M$2:$M$225</c:f>
              <c:numCache>
                <c:ptCount val="224"/>
                <c:pt idx="1">
                  <c:v>-7</c:v>
                </c:pt>
                <c:pt idx="2">
                  <c:v>-7</c:v>
                </c:pt>
                <c:pt idx="3">
                  <c:v>-14</c:v>
                </c:pt>
                <c:pt idx="4">
                  <c:v>-28</c:v>
                </c:pt>
                <c:pt idx="5">
                  <c:v>-28</c:v>
                </c:pt>
                <c:pt idx="6">
                  <c:v>-35</c:v>
                </c:pt>
                <c:pt idx="7">
                  <c:v>-35</c:v>
                </c:pt>
                <c:pt idx="8">
                  <c:v>-42</c:v>
                </c:pt>
                <c:pt idx="9">
                  <c:v>-42</c:v>
                </c:pt>
                <c:pt idx="10">
                  <c:v>-28</c:v>
                </c:pt>
                <c:pt idx="11">
                  <c:v>0</c:v>
                </c:pt>
                <c:pt idx="12">
                  <c:v>42</c:v>
                </c:pt>
                <c:pt idx="13">
                  <c:v>42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28</c:v>
                </c:pt>
                <c:pt idx="18">
                  <c:v>28</c:v>
                </c:pt>
                <c:pt idx="19">
                  <c:v>21</c:v>
                </c:pt>
                <c:pt idx="20">
                  <c:v>21</c:v>
                </c:pt>
                <c:pt idx="21">
                  <c:v>14</c:v>
                </c:pt>
                <c:pt idx="22">
                  <c:v>14</c:v>
                </c:pt>
                <c:pt idx="23">
                  <c:v>7</c:v>
                </c:pt>
                <c:pt idx="24">
                  <c:v>7</c:v>
                </c:pt>
                <c:pt idx="25">
                  <c:v>21</c:v>
                </c:pt>
                <c:pt idx="26">
                  <c:v>49</c:v>
                </c:pt>
                <c:pt idx="27">
                  <c:v>49</c:v>
                </c:pt>
                <c:pt idx="28">
                  <c:v>42</c:v>
                </c:pt>
                <c:pt idx="29">
                  <c:v>42</c:v>
                </c:pt>
                <c:pt idx="30">
                  <c:v>35</c:v>
                </c:pt>
                <c:pt idx="31">
                  <c:v>21</c:v>
                </c:pt>
                <c:pt idx="32">
                  <c:v>21</c:v>
                </c:pt>
                <c:pt idx="33">
                  <c:v>35</c:v>
                </c:pt>
                <c:pt idx="34">
                  <c:v>21</c:v>
                </c:pt>
                <c:pt idx="35">
                  <c:v>63</c:v>
                </c:pt>
                <c:pt idx="36">
                  <c:v>63</c:v>
                </c:pt>
                <c:pt idx="37">
                  <c:v>56</c:v>
                </c:pt>
                <c:pt idx="38">
                  <c:v>56</c:v>
                </c:pt>
                <c:pt idx="39">
                  <c:v>70</c:v>
                </c:pt>
                <c:pt idx="40">
                  <c:v>56</c:v>
                </c:pt>
                <c:pt idx="41">
                  <c:v>98</c:v>
                </c:pt>
                <c:pt idx="42">
                  <c:v>98</c:v>
                </c:pt>
                <c:pt idx="43">
                  <c:v>91</c:v>
                </c:pt>
                <c:pt idx="44">
                  <c:v>91</c:v>
                </c:pt>
                <c:pt idx="45">
                  <c:v>84</c:v>
                </c:pt>
                <c:pt idx="46">
                  <c:v>70</c:v>
                </c:pt>
                <c:pt idx="47">
                  <c:v>70</c:v>
                </c:pt>
                <c:pt idx="48">
                  <c:v>63</c:v>
                </c:pt>
                <c:pt idx="49">
                  <c:v>63</c:v>
                </c:pt>
                <c:pt idx="50">
                  <c:v>56</c:v>
                </c:pt>
                <c:pt idx="51">
                  <c:v>42</c:v>
                </c:pt>
                <c:pt idx="52">
                  <c:v>42</c:v>
                </c:pt>
                <c:pt idx="53">
                  <c:v>35</c:v>
                </c:pt>
                <c:pt idx="54">
                  <c:v>35</c:v>
                </c:pt>
                <c:pt idx="55">
                  <c:v>28</c:v>
                </c:pt>
                <c:pt idx="56">
                  <c:v>14</c:v>
                </c:pt>
                <c:pt idx="57">
                  <c:v>14</c:v>
                </c:pt>
                <c:pt idx="58">
                  <c:v>7</c:v>
                </c:pt>
                <c:pt idx="59">
                  <c:v>7</c:v>
                </c:pt>
                <c:pt idx="60">
                  <c:v>0</c:v>
                </c:pt>
                <c:pt idx="61">
                  <c:v>-14</c:v>
                </c:pt>
                <c:pt idx="62">
                  <c:v>-14</c:v>
                </c:pt>
                <c:pt idx="63">
                  <c:v>-21</c:v>
                </c:pt>
                <c:pt idx="64">
                  <c:v>-21</c:v>
                </c:pt>
                <c:pt idx="65">
                  <c:v>-7</c:v>
                </c:pt>
                <c:pt idx="66">
                  <c:v>21</c:v>
                </c:pt>
                <c:pt idx="67">
                  <c:v>21</c:v>
                </c:pt>
                <c:pt idx="68">
                  <c:v>35</c:v>
                </c:pt>
                <c:pt idx="69">
                  <c:v>21</c:v>
                </c:pt>
                <c:pt idx="70">
                  <c:v>0</c:v>
                </c:pt>
                <c:pt idx="71">
                  <c:v>56</c:v>
                </c:pt>
                <c:pt idx="72">
                  <c:v>56</c:v>
                </c:pt>
                <c:pt idx="73">
                  <c:v>49</c:v>
                </c:pt>
                <c:pt idx="74">
                  <c:v>49</c:v>
                </c:pt>
                <c:pt idx="75">
                  <c:v>63</c:v>
                </c:pt>
                <c:pt idx="76">
                  <c:v>91</c:v>
                </c:pt>
                <c:pt idx="77">
                  <c:v>91</c:v>
                </c:pt>
                <c:pt idx="78">
                  <c:v>91</c:v>
                </c:pt>
                <c:pt idx="79">
                  <c:v>105</c:v>
                </c:pt>
                <c:pt idx="80">
                  <c:v>91</c:v>
                </c:pt>
                <c:pt idx="81">
                  <c:v>133</c:v>
                </c:pt>
                <c:pt idx="82">
                  <c:v>133</c:v>
                </c:pt>
                <c:pt idx="83">
                  <c:v>126</c:v>
                </c:pt>
                <c:pt idx="84">
                  <c:v>126</c:v>
                </c:pt>
                <c:pt idx="85">
                  <c:v>126</c:v>
                </c:pt>
                <c:pt idx="86">
                  <c:v>119</c:v>
                </c:pt>
                <c:pt idx="87">
                  <c:v>119</c:v>
                </c:pt>
                <c:pt idx="88">
                  <c:v>112</c:v>
                </c:pt>
                <c:pt idx="89">
                  <c:v>112</c:v>
                </c:pt>
                <c:pt idx="90">
                  <c:v>112</c:v>
                </c:pt>
                <c:pt idx="91">
                  <c:v>105</c:v>
                </c:pt>
                <c:pt idx="92">
                  <c:v>105</c:v>
                </c:pt>
                <c:pt idx="93">
                  <c:v>98</c:v>
                </c:pt>
                <c:pt idx="94">
                  <c:v>98</c:v>
                </c:pt>
                <c:pt idx="95">
                  <c:v>91</c:v>
                </c:pt>
                <c:pt idx="96">
                  <c:v>91</c:v>
                </c:pt>
                <c:pt idx="97">
                  <c:v>91</c:v>
                </c:pt>
                <c:pt idx="98">
                  <c:v>84</c:v>
                </c:pt>
                <c:pt idx="99">
                  <c:v>84</c:v>
                </c:pt>
                <c:pt idx="100">
                  <c:v>77</c:v>
                </c:pt>
                <c:pt idx="101">
                  <c:v>77</c:v>
                </c:pt>
                <c:pt idx="102">
                  <c:v>70</c:v>
                </c:pt>
                <c:pt idx="103">
                  <c:v>70</c:v>
                </c:pt>
                <c:pt idx="104">
                  <c:v>63</c:v>
                </c:pt>
                <c:pt idx="105">
                  <c:v>63</c:v>
                </c:pt>
                <c:pt idx="106">
                  <c:v>56</c:v>
                </c:pt>
                <c:pt idx="107">
                  <c:v>56</c:v>
                </c:pt>
                <c:pt idx="108">
                  <c:v>56</c:v>
                </c:pt>
                <c:pt idx="109">
                  <c:v>56</c:v>
                </c:pt>
                <c:pt idx="110">
                  <c:v>49</c:v>
                </c:pt>
                <c:pt idx="111">
                  <c:v>49</c:v>
                </c:pt>
                <c:pt idx="112">
                  <c:v>42</c:v>
                </c:pt>
                <c:pt idx="113">
                  <c:v>28</c:v>
                </c:pt>
                <c:pt idx="114">
                  <c:v>28</c:v>
                </c:pt>
                <c:pt idx="115">
                  <c:v>21</c:v>
                </c:pt>
                <c:pt idx="116">
                  <c:v>21</c:v>
                </c:pt>
                <c:pt idx="117">
                  <c:v>14</c:v>
                </c:pt>
                <c:pt idx="118">
                  <c:v>14</c:v>
                </c:pt>
                <c:pt idx="119">
                  <c:v>14</c:v>
                </c:pt>
                <c:pt idx="120">
                  <c:v>7</c:v>
                </c:pt>
                <c:pt idx="121">
                  <c:v>7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-7</c:v>
                </c:pt>
                <c:pt idx="126">
                  <c:v>-7</c:v>
                </c:pt>
                <c:pt idx="127">
                  <c:v>7</c:v>
                </c:pt>
                <c:pt idx="128">
                  <c:v>35</c:v>
                </c:pt>
                <c:pt idx="129">
                  <c:v>35</c:v>
                </c:pt>
                <c:pt idx="130">
                  <c:v>35</c:v>
                </c:pt>
                <c:pt idx="131">
                  <c:v>28</c:v>
                </c:pt>
                <c:pt idx="132">
                  <c:v>28</c:v>
                </c:pt>
                <c:pt idx="133">
                  <c:v>21</c:v>
                </c:pt>
                <c:pt idx="134">
                  <c:v>7</c:v>
                </c:pt>
                <c:pt idx="135">
                  <c:v>7</c:v>
                </c:pt>
                <c:pt idx="136">
                  <c:v>21</c:v>
                </c:pt>
                <c:pt idx="137">
                  <c:v>49</c:v>
                </c:pt>
                <c:pt idx="138">
                  <c:v>49</c:v>
                </c:pt>
                <c:pt idx="139">
                  <c:v>63</c:v>
                </c:pt>
                <c:pt idx="140">
                  <c:v>49</c:v>
                </c:pt>
                <c:pt idx="141">
                  <c:v>91</c:v>
                </c:pt>
                <c:pt idx="142">
                  <c:v>91</c:v>
                </c:pt>
                <c:pt idx="143">
                  <c:v>84</c:v>
                </c:pt>
                <c:pt idx="144">
                  <c:v>84</c:v>
                </c:pt>
                <c:pt idx="145">
                  <c:v>77</c:v>
                </c:pt>
                <c:pt idx="146">
                  <c:v>77</c:v>
                </c:pt>
                <c:pt idx="147">
                  <c:v>70</c:v>
                </c:pt>
                <c:pt idx="148">
                  <c:v>98</c:v>
                </c:pt>
                <c:pt idx="149">
                  <c:v>77</c:v>
                </c:pt>
                <c:pt idx="150">
                  <c:v>133</c:v>
                </c:pt>
                <c:pt idx="151">
                  <c:v>133</c:v>
                </c:pt>
                <c:pt idx="152">
                  <c:v>126</c:v>
                </c:pt>
                <c:pt idx="153">
                  <c:v>126</c:v>
                </c:pt>
                <c:pt idx="154">
                  <c:v>119</c:v>
                </c:pt>
                <c:pt idx="155">
                  <c:v>119</c:v>
                </c:pt>
                <c:pt idx="156">
                  <c:v>133</c:v>
                </c:pt>
                <c:pt idx="157">
                  <c:v>161</c:v>
                </c:pt>
                <c:pt idx="158">
                  <c:v>203</c:v>
                </c:pt>
                <c:pt idx="159">
                  <c:v>203</c:v>
                </c:pt>
                <c:pt idx="160">
                  <c:v>203</c:v>
                </c:pt>
                <c:pt idx="161">
                  <c:v>217</c:v>
                </c:pt>
                <c:pt idx="162">
                  <c:v>203</c:v>
                </c:pt>
                <c:pt idx="163">
                  <c:v>182</c:v>
                </c:pt>
                <c:pt idx="164">
                  <c:v>182</c:v>
                </c:pt>
                <c:pt idx="165">
                  <c:v>196</c:v>
                </c:pt>
                <c:pt idx="166">
                  <c:v>182</c:v>
                </c:pt>
                <c:pt idx="167">
                  <c:v>224</c:v>
                </c:pt>
                <c:pt idx="168">
                  <c:v>196</c:v>
                </c:pt>
                <c:pt idx="169">
                  <c:v>266</c:v>
                </c:pt>
                <c:pt idx="170">
                  <c:v>266</c:v>
                </c:pt>
                <c:pt idx="171">
                  <c:v>259</c:v>
                </c:pt>
                <c:pt idx="172">
                  <c:v>259</c:v>
                </c:pt>
                <c:pt idx="173">
                  <c:v>273</c:v>
                </c:pt>
                <c:pt idx="174">
                  <c:v>259</c:v>
                </c:pt>
                <c:pt idx="175">
                  <c:v>238</c:v>
                </c:pt>
                <c:pt idx="176">
                  <c:v>238</c:v>
                </c:pt>
                <c:pt idx="177">
                  <c:v>252</c:v>
                </c:pt>
                <c:pt idx="178">
                  <c:v>280</c:v>
                </c:pt>
                <c:pt idx="179">
                  <c:v>280</c:v>
                </c:pt>
                <c:pt idx="180">
                  <c:v>273</c:v>
                </c:pt>
                <c:pt idx="181">
                  <c:v>273</c:v>
                </c:pt>
                <c:pt idx="182">
                  <c:v>287</c:v>
                </c:pt>
                <c:pt idx="183">
                  <c:v>273</c:v>
                </c:pt>
                <c:pt idx="184">
                  <c:v>252</c:v>
                </c:pt>
                <c:pt idx="185">
                  <c:v>252</c:v>
                </c:pt>
                <c:pt idx="186">
                  <c:v>266</c:v>
                </c:pt>
                <c:pt idx="187">
                  <c:v>252</c:v>
                </c:pt>
                <c:pt idx="188">
                  <c:v>231</c:v>
                </c:pt>
                <c:pt idx="189">
                  <c:v>231</c:v>
                </c:pt>
                <c:pt idx="190">
                  <c:v>231</c:v>
                </c:pt>
                <c:pt idx="191">
                  <c:v>231</c:v>
                </c:pt>
                <c:pt idx="192">
                  <c:v>224</c:v>
                </c:pt>
                <c:pt idx="193">
                  <c:v>224</c:v>
                </c:pt>
                <c:pt idx="194">
                  <c:v>238</c:v>
                </c:pt>
                <c:pt idx="195">
                  <c:v>224</c:v>
                </c:pt>
                <c:pt idx="196">
                  <c:v>266</c:v>
                </c:pt>
                <c:pt idx="197">
                  <c:v>266</c:v>
                </c:pt>
                <c:pt idx="198">
                  <c:v>280</c:v>
                </c:pt>
                <c:pt idx="199">
                  <c:v>266</c:v>
                </c:pt>
                <c:pt idx="200">
                  <c:v>245</c:v>
                </c:pt>
                <c:pt idx="201">
                  <c:v>245</c:v>
                </c:pt>
                <c:pt idx="202">
                  <c:v>259</c:v>
                </c:pt>
                <c:pt idx="203">
                  <c:v>245</c:v>
                </c:pt>
                <c:pt idx="204">
                  <c:v>287</c:v>
                </c:pt>
                <c:pt idx="205">
                  <c:v>259</c:v>
                </c:pt>
                <c:pt idx="206">
                  <c:v>329</c:v>
                </c:pt>
                <c:pt idx="207">
                  <c:v>329</c:v>
                </c:pt>
                <c:pt idx="208">
                  <c:v>322</c:v>
                </c:pt>
                <c:pt idx="209">
                  <c:v>322</c:v>
                </c:pt>
                <c:pt idx="210">
                  <c:v>336</c:v>
                </c:pt>
                <c:pt idx="211">
                  <c:v>322</c:v>
                </c:pt>
                <c:pt idx="212">
                  <c:v>301</c:v>
                </c:pt>
                <c:pt idx="213">
                  <c:v>301</c:v>
                </c:pt>
                <c:pt idx="214">
                  <c:v>315</c:v>
                </c:pt>
                <c:pt idx="215">
                  <c:v>301</c:v>
                </c:pt>
                <c:pt idx="216">
                  <c:v>343</c:v>
                </c:pt>
                <c:pt idx="217">
                  <c:v>343</c:v>
                </c:pt>
                <c:pt idx="218">
                  <c:v>357</c:v>
                </c:pt>
                <c:pt idx="219">
                  <c:v>343</c:v>
                </c:pt>
                <c:pt idx="220">
                  <c:v>385</c:v>
                </c:pt>
                <c:pt idx="221">
                  <c:v>385</c:v>
                </c:pt>
                <c:pt idx="222">
                  <c:v>399</c:v>
                </c:pt>
                <c:pt idx="223">
                  <c:v>427</c:v>
                </c:pt>
              </c:numCache>
            </c:numRef>
          </c:val>
        </c:ser>
        <c:axId val="61875296"/>
        <c:axId val="20006753"/>
      </c:bar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06753"/>
        <c:crosses val="autoZero"/>
        <c:auto val="1"/>
        <c:lblOffset val="100"/>
        <c:noMultiLvlLbl val="0"/>
      </c:catAx>
      <c:valAx>
        <c:axId val="20006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75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6</xdr:row>
      <xdr:rowOff>152400</xdr:rowOff>
    </xdr:from>
    <xdr:to>
      <xdr:col>25</xdr:col>
      <xdr:colOff>381000</xdr:colOff>
      <xdr:row>30</xdr:row>
      <xdr:rowOff>47625</xdr:rowOff>
    </xdr:to>
    <xdr:graphicFrame>
      <xdr:nvGraphicFramePr>
        <xdr:cNvPr id="1" name="Chart 3"/>
        <xdr:cNvGraphicFramePr/>
      </xdr:nvGraphicFramePr>
      <xdr:xfrm>
        <a:off x="6943725" y="1685925"/>
        <a:ext cx="60293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7"/>
  <sheetViews>
    <sheetView tabSelected="1" workbookViewId="0" topLeftCell="B1">
      <selection activeCell="U2" sqref="U2"/>
    </sheetView>
  </sheetViews>
  <sheetFormatPr defaultColWidth="9.140625" defaultRowHeight="12.75"/>
  <cols>
    <col min="1" max="1" width="8.421875" style="3" hidden="1" customWidth="1"/>
    <col min="2" max="2" width="6.421875" style="3" customWidth="1"/>
    <col min="3" max="3" width="8.57421875" style="3" customWidth="1"/>
    <col min="4" max="4" width="6.421875" style="3" customWidth="1"/>
    <col min="5" max="5" width="11.00390625" style="3" hidden="1" customWidth="1"/>
    <col min="6" max="6" width="7.00390625" style="3" customWidth="1"/>
    <col min="7" max="7" width="7.28125" style="3" customWidth="1"/>
    <col min="8" max="8" width="6.8515625" style="3" customWidth="1"/>
    <col min="9" max="9" width="7.57421875" style="3" customWidth="1"/>
    <col min="10" max="10" width="8.140625" style="3" customWidth="1"/>
    <col min="11" max="11" width="7.28125" style="3" customWidth="1"/>
    <col min="12" max="13" width="7.140625" style="3" customWidth="1"/>
    <col min="14" max="14" width="7.00390625" style="3" customWidth="1"/>
    <col min="15" max="15" width="8.00390625" style="3" customWidth="1"/>
    <col min="20" max="20" width="11.7109375" style="0" customWidth="1"/>
  </cols>
  <sheetData>
    <row r="1" spans="1:15" s="6" customFormat="1" ht="54" customHeight="1" thickBot="1">
      <c r="A1" s="4" t="s">
        <v>16</v>
      </c>
      <c r="B1" s="5" t="s">
        <v>10</v>
      </c>
      <c r="C1" s="5" t="s">
        <v>1</v>
      </c>
      <c r="D1" s="5" t="s">
        <v>0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8</v>
      </c>
      <c r="K1" s="5" t="s">
        <v>15</v>
      </c>
      <c r="L1" s="5" t="s">
        <v>7</v>
      </c>
      <c r="M1" s="5" t="s">
        <v>9</v>
      </c>
      <c r="N1" s="5" t="s">
        <v>12</v>
      </c>
      <c r="O1" s="7" t="s">
        <v>11</v>
      </c>
    </row>
    <row r="2" spans="1:21" ht="13.5" thickBot="1">
      <c r="A2" s="1">
        <v>13</v>
      </c>
      <c r="B2" s="1">
        <v>1</v>
      </c>
      <c r="C2" s="1">
        <f>IF(A2=37,"00",A2)</f>
        <v>13</v>
      </c>
      <c r="D2" s="1">
        <f>IF(OR(A2=37,A2=0),0,INT((A2-1)/12)+1)</f>
        <v>2</v>
      </c>
      <c r="E2" s="1" t="str">
        <f>IF(OR(A2=37,A2=0),"G",IF(OR(C2=1,C2=3,C2=5,C2=7,C2=9,C2=12,C2=14,C2=16,C2=18,C2=19,C2=21,C2=23,C2=25,C2=27,C2=30,C2=32,C2=34,C2=36),"R","B"))</f>
        <v>B</v>
      </c>
      <c r="F2" s="1">
        <f>IF(D2=1,1,0)</f>
        <v>0</v>
      </c>
      <c r="G2" s="1">
        <f>IF(D2=2,1,0)</f>
        <v>1</v>
      </c>
      <c r="H2" s="1">
        <f>IF(D2=3,1,0)</f>
        <v>0</v>
      </c>
      <c r="I2" s="1">
        <f>IF(AND(F2=G2,G2=H2),0,IF(AND(F2&gt;G2,F2&gt;H2),1,IF(AND(G2&gt;F2,G2&gt;H2),2,IF(AND(H2&gt;F2,H2&gt;G2),3,0))))</f>
        <v>2</v>
      </c>
      <c r="J2" s="1"/>
      <c r="K2" s="1"/>
      <c r="L2" s="1"/>
      <c r="M2" s="8"/>
      <c r="N2" s="1"/>
      <c r="O2" s="1"/>
      <c r="Q2" s="12" t="s">
        <v>13</v>
      </c>
      <c r="R2" s="13"/>
      <c r="S2" s="16">
        <v>30</v>
      </c>
      <c r="T2" s="19" t="s">
        <v>19</v>
      </c>
      <c r="U2" s="16">
        <v>7</v>
      </c>
    </row>
    <row r="3" spans="1:19" ht="13.5" thickBot="1">
      <c r="A3" s="2">
        <v>9</v>
      </c>
      <c r="B3" s="2">
        <f>B2+1</f>
        <v>2</v>
      </c>
      <c r="C3" s="2">
        <f aca="true" t="shared" si="0" ref="C3:C66">IF(A3=37,"00",A3)</f>
        <v>9</v>
      </c>
      <c r="D3" s="2">
        <f aca="true" t="shared" si="1" ref="D3:D51">IF(OR(A3=37,A3=0),0,INT((A3-1)/12)+1)</f>
        <v>1</v>
      </c>
      <c r="E3" s="2" t="str">
        <f aca="true" t="shared" si="2" ref="E3:E66">IF(OR(A3=37,A3=0),"G",IF(OR(C3=1,C3=3,C3=5,C3=7,C3=9,C3=12,C3=14,C3=16,C3=18,C3=19,C3=21,C3=23,C3=25,C3=27,C3=30,C3=32,C3=34,C3=36),"R","B"))</f>
        <v>R</v>
      </c>
      <c r="F3" s="2">
        <f>IF(D3=1,F2+1,F2)</f>
        <v>1</v>
      </c>
      <c r="G3" s="2">
        <f>IF(D3=2,G2+1,G2)</f>
        <v>1</v>
      </c>
      <c r="H3" s="2">
        <f>IF(D3=3,H2+1,H2)</f>
        <v>0</v>
      </c>
      <c r="I3" s="2">
        <f aca="true" t="shared" si="3" ref="I3:I66">IF(AND(F3=G3,G3=H3),0,IF(AND(F3&gt;G3,F3&gt;H3),1,IF(AND(G3&gt;F3,G3&gt;H3),2,IF(AND(H3&gt;F3,H3&gt;G3),3,0))))</f>
        <v>0</v>
      </c>
      <c r="J3" s="2" t="str">
        <f aca="true" t="shared" si="4" ref="J3:J66">IF(I2=0,"No Bet",IF(AND(I2=1,D3=1),"W",IF(AND(I2=2,D3=2),"W",IF(AND(I2=3,D3=3),"W","L"))))</f>
        <v>L</v>
      </c>
      <c r="K3" s="2">
        <f>increment</f>
        <v>7</v>
      </c>
      <c r="L3" s="2">
        <f>IF(J3="No Bet",0,IF(J3="W",K3*2,-K3))</f>
        <v>-7</v>
      </c>
      <c r="M3" s="9">
        <f>L3</f>
        <v>-7</v>
      </c>
      <c r="N3" s="2">
        <f>M3</f>
        <v>-7</v>
      </c>
      <c r="O3" s="2">
        <v>0</v>
      </c>
      <c r="Q3" s="12" t="s">
        <v>14</v>
      </c>
      <c r="R3" s="13"/>
      <c r="S3" s="16">
        <v>-22</v>
      </c>
    </row>
    <row r="4" spans="1:19" ht="13.5" thickBot="1">
      <c r="A4" s="2">
        <v>22</v>
      </c>
      <c r="B4" s="2">
        <f aca="true" t="shared" si="5" ref="B4:B67">B3+1</f>
        <v>3</v>
      </c>
      <c r="C4" s="2">
        <f t="shared" si="0"/>
        <v>22</v>
      </c>
      <c r="D4" s="2">
        <f t="shared" si="1"/>
        <v>2</v>
      </c>
      <c r="E4" s="2" t="str">
        <f t="shared" si="2"/>
        <v>B</v>
      </c>
      <c r="F4" s="2">
        <f>IF(D4=1,F3+1,F3)</f>
        <v>1</v>
      </c>
      <c r="G4" s="2">
        <f>IF(D4=2,G3+1,G3)</f>
        <v>2</v>
      </c>
      <c r="H4" s="2">
        <f>IF(D4=3,H3+1,H3)</f>
        <v>0</v>
      </c>
      <c r="I4" s="2">
        <f t="shared" si="3"/>
        <v>2</v>
      </c>
      <c r="J4" s="2" t="str">
        <f t="shared" si="4"/>
        <v>No Bet</v>
      </c>
      <c r="K4" s="2">
        <f>IF(J4="No Bet",0,IF(O3=1,increment,K3+increment))</f>
        <v>0</v>
      </c>
      <c r="L4" s="2">
        <f aca="true" t="shared" si="6" ref="L4:L67">IF(J4="No Bet",0,IF(J4="W",K4*2,-K4))</f>
        <v>0</v>
      </c>
      <c r="M4" s="9">
        <f>M3+L4</f>
        <v>-7</v>
      </c>
      <c r="N4" s="2">
        <f>IF(O3=1,L4,N3+L4)</f>
        <v>-7</v>
      </c>
      <c r="O4" s="2">
        <f aca="true" t="shared" si="7" ref="O4:O67">IF(OR(N4&gt;=RWT,N4&lt;=RLL),1,0)</f>
        <v>0</v>
      </c>
      <c r="Q4" s="14" t="s">
        <v>17</v>
      </c>
      <c r="R4" s="15"/>
      <c r="S4" s="17">
        <f>M225</f>
        <v>427</v>
      </c>
    </row>
    <row r="5" spans="1:19" ht="13.5" thickBot="1">
      <c r="A5" s="2">
        <v>32</v>
      </c>
      <c r="B5" s="2">
        <f t="shared" si="5"/>
        <v>4</v>
      </c>
      <c r="C5" s="2">
        <f t="shared" si="0"/>
        <v>32</v>
      </c>
      <c r="D5" s="2">
        <f t="shared" si="1"/>
        <v>3</v>
      </c>
      <c r="E5" s="2" t="str">
        <f t="shared" si="2"/>
        <v>R</v>
      </c>
      <c r="F5" s="2">
        <f aca="true" t="shared" si="8" ref="F5:F68">IF(O5=1,0,IF(D5=1,F4+1,F4))</f>
        <v>1</v>
      </c>
      <c r="G5" s="2">
        <f aca="true" t="shared" si="9" ref="G5:G68">IF(O5=1,0,IF(D5=2,G4+1,G4))</f>
        <v>2</v>
      </c>
      <c r="H5" s="2">
        <f aca="true" t="shared" si="10" ref="H5:H68">IF(O5=1,0,IF(D5=3,H4+1,H4))</f>
        <v>1</v>
      </c>
      <c r="I5" s="2">
        <f t="shared" si="3"/>
        <v>2</v>
      </c>
      <c r="J5" s="2" t="str">
        <f t="shared" si="4"/>
        <v>L</v>
      </c>
      <c r="K5" s="2">
        <f>IF(J5="No Bet",0,IF(O4=1,increment,K4+increment))</f>
        <v>7</v>
      </c>
      <c r="L5" s="2">
        <f t="shared" si="6"/>
        <v>-7</v>
      </c>
      <c r="M5" s="9">
        <f aca="true" t="shared" si="11" ref="M5:M68">M4+L5</f>
        <v>-14</v>
      </c>
      <c r="N5" s="2">
        <f>IF(O4=1,L5,N4+L5)</f>
        <v>-14</v>
      </c>
      <c r="O5" s="2">
        <f t="shared" si="7"/>
        <v>0</v>
      </c>
      <c r="Q5" s="14" t="s">
        <v>18</v>
      </c>
      <c r="R5" s="15"/>
      <c r="S5" s="17">
        <f>MAX(M3:M225)</f>
        <v>427</v>
      </c>
    </row>
    <row r="6" spans="1:15" ht="12.75">
      <c r="A6" s="2">
        <v>2</v>
      </c>
      <c r="B6" s="2">
        <f t="shared" si="5"/>
        <v>5</v>
      </c>
      <c r="C6" s="2">
        <f t="shared" si="0"/>
        <v>2</v>
      </c>
      <c r="D6" s="2">
        <f t="shared" si="1"/>
        <v>1</v>
      </c>
      <c r="E6" s="2" t="str">
        <f t="shared" si="2"/>
        <v>B</v>
      </c>
      <c r="F6" s="2">
        <f t="shared" si="8"/>
        <v>0</v>
      </c>
      <c r="G6" s="2">
        <f t="shared" si="9"/>
        <v>0</v>
      </c>
      <c r="H6" s="2">
        <f t="shared" si="10"/>
        <v>0</v>
      </c>
      <c r="I6" s="2">
        <f t="shared" si="3"/>
        <v>0</v>
      </c>
      <c r="J6" s="2" t="str">
        <f t="shared" si="4"/>
        <v>L</v>
      </c>
      <c r="K6" s="2">
        <f>IF(J6="No Bet",0,IF(O5=1,increment,K5+increment))</f>
        <v>14</v>
      </c>
      <c r="L6" s="2">
        <f t="shared" si="6"/>
        <v>-14</v>
      </c>
      <c r="M6" s="9">
        <f t="shared" si="11"/>
        <v>-28</v>
      </c>
      <c r="N6" s="2">
        <f aca="true" t="shared" si="12" ref="N6:N69">IF(O5=1,L6,N5+L6)</f>
        <v>-28</v>
      </c>
      <c r="O6" s="2">
        <f t="shared" si="7"/>
        <v>1</v>
      </c>
    </row>
    <row r="7" spans="1:15" ht="12.75">
      <c r="A7" s="2">
        <v>6</v>
      </c>
      <c r="B7" s="2">
        <f t="shared" si="5"/>
        <v>6</v>
      </c>
      <c r="C7" s="2">
        <f t="shared" si="0"/>
        <v>6</v>
      </c>
      <c r="D7" s="2">
        <f t="shared" si="1"/>
        <v>1</v>
      </c>
      <c r="E7" s="2" t="str">
        <f t="shared" si="2"/>
        <v>B</v>
      </c>
      <c r="F7" s="2">
        <f t="shared" si="8"/>
        <v>1</v>
      </c>
      <c r="G7" s="2">
        <f t="shared" si="9"/>
        <v>0</v>
      </c>
      <c r="H7" s="2">
        <f t="shared" si="10"/>
        <v>0</v>
      </c>
      <c r="I7" s="2">
        <f t="shared" si="3"/>
        <v>1</v>
      </c>
      <c r="J7" s="2" t="str">
        <f t="shared" si="4"/>
        <v>No Bet</v>
      </c>
      <c r="K7" s="2">
        <f>IF(J7="No Bet",0,IF(O6=1,increment,K6+increment))</f>
        <v>0</v>
      </c>
      <c r="L7" s="2">
        <f t="shared" si="6"/>
        <v>0</v>
      </c>
      <c r="M7" s="9">
        <f t="shared" si="11"/>
        <v>-28</v>
      </c>
      <c r="N7" s="2">
        <f t="shared" si="12"/>
        <v>0</v>
      </c>
      <c r="O7" s="2">
        <f t="shared" si="7"/>
        <v>0</v>
      </c>
    </row>
    <row r="8" spans="1:15" ht="12.75">
      <c r="A8" s="2">
        <v>13</v>
      </c>
      <c r="B8" s="2">
        <f t="shared" si="5"/>
        <v>7</v>
      </c>
      <c r="C8" s="2">
        <f t="shared" si="0"/>
        <v>13</v>
      </c>
      <c r="D8" s="2">
        <f t="shared" si="1"/>
        <v>2</v>
      </c>
      <c r="E8" s="2" t="str">
        <f t="shared" si="2"/>
        <v>B</v>
      </c>
      <c r="F8" s="2">
        <f t="shared" si="8"/>
        <v>1</v>
      </c>
      <c r="G8" s="2">
        <f t="shared" si="9"/>
        <v>1</v>
      </c>
      <c r="H8" s="2">
        <f t="shared" si="10"/>
        <v>0</v>
      </c>
      <c r="I8" s="2">
        <f t="shared" si="3"/>
        <v>0</v>
      </c>
      <c r="J8" s="2" t="str">
        <f t="shared" si="4"/>
        <v>L</v>
      </c>
      <c r="K8" s="2">
        <f>IF(J8="No Bet",0,IF(O7=1,increment,K7+increment))</f>
        <v>7</v>
      </c>
      <c r="L8" s="2">
        <f t="shared" si="6"/>
        <v>-7</v>
      </c>
      <c r="M8" s="9">
        <f t="shared" si="11"/>
        <v>-35</v>
      </c>
      <c r="N8" s="2">
        <f t="shared" si="12"/>
        <v>-7</v>
      </c>
      <c r="O8" s="2">
        <f t="shared" si="7"/>
        <v>0</v>
      </c>
    </row>
    <row r="9" spans="1:15" ht="12.75">
      <c r="A9" s="2">
        <v>6</v>
      </c>
      <c r="B9" s="2">
        <f t="shared" si="5"/>
        <v>8</v>
      </c>
      <c r="C9" s="2">
        <f t="shared" si="0"/>
        <v>6</v>
      </c>
      <c r="D9" s="2">
        <f t="shared" si="1"/>
        <v>1</v>
      </c>
      <c r="E9" s="2" t="str">
        <f t="shared" si="2"/>
        <v>B</v>
      </c>
      <c r="F9" s="2">
        <f t="shared" si="8"/>
        <v>2</v>
      </c>
      <c r="G9" s="2">
        <f t="shared" si="9"/>
        <v>1</v>
      </c>
      <c r="H9" s="2">
        <f t="shared" si="10"/>
        <v>0</v>
      </c>
      <c r="I9" s="2">
        <f t="shared" si="3"/>
        <v>1</v>
      </c>
      <c r="J9" s="2" t="str">
        <f t="shared" si="4"/>
        <v>No Bet</v>
      </c>
      <c r="K9" s="2">
        <f>IF(J9="No Bet",0,IF(O8=1,increment,K8+increment))</f>
        <v>0</v>
      </c>
      <c r="L9" s="2">
        <f t="shared" si="6"/>
        <v>0</v>
      </c>
      <c r="M9" s="9">
        <f t="shared" si="11"/>
        <v>-35</v>
      </c>
      <c r="N9" s="2">
        <f t="shared" si="12"/>
        <v>-7</v>
      </c>
      <c r="O9" s="2">
        <f t="shared" si="7"/>
        <v>0</v>
      </c>
    </row>
    <row r="10" spans="1:15" ht="12.75">
      <c r="A10" s="2">
        <v>21</v>
      </c>
      <c r="B10" s="2">
        <f t="shared" si="5"/>
        <v>9</v>
      </c>
      <c r="C10" s="2">
        <f t="shared" si="0"/>
        <v>21</v>
      </c>
      <c r="D10" s="2">
        <f t="shared" si="1"/>
        <v>2</v>
      </c>
      <c r="E10" s="2" t="str">
        <f t="shared" si="2"/>
        <v>R</v>
      </c>
      <c r="F10" s="2">
        <f t="shared" si="8"/>
        <v>2</v>
      </c>
      <c r="G10" s="2">
        <f t="shared" si="9"/>
        <v>2</v>
      </c>
      <c r="H10" s="2">
        <f t="shared" si="10"/>
        <v>0</v>
      </c>
      <c r="I10" s="2">
        <f t="shared" si="3"/>
        <v>0</v>
      </c>
      <c r="J10" s="2" t="str">
        <f t="shared" si="4"/>
        <v>L</v>
      </c>
      <c r="K10" s="2">
        <f>IF(J10="No Bet",0,IF(O9=1,increment,K9+increment))</f>
        <v>7</v>
      </c>
      <c r="L10" s="2">
        <f t="shared" si="6"/>
        <v>-7</v>
      </c>
      <c r="M10" s="9">
        <f t="shared" si="11"/>
        <v>-42</v>
      </c>
      <c r="N10" s="2">
        <f t="shared" si="12"/>
        <v>-14</v>
      </c>
      <c r="O10" s="2">
        <f t="shared" si="7"/>
        <v>0</v>
      </c>
    </row>
    <row r="11" spans="1:15" ht="12.75">
      <c r="A11" s="2">
        <v>18</v>
      </c>
      <c r="B11" s="2">
        <f t="shared" si="5"/>
        <v>10</v>
      </c>
      <c r="C11" s="2">
        <f t="shared" si="0"/>
        <v>18</v>
      </c>
      <c r="D11" s="2">
        <f t="shared" si="1"/>
        <v>2</v>
      </c>
      <c r="E11" s="2" t="str">
        <f t="shared" si="2"/>
        <v>R</v>
      </c>
      <c r="F11" s="2">
        <f t="shared" si="8"/>
        <v>2</v>
      </c>
      <c r="G11" s="2">
        <f t="shared" si="9"/>
        <v>3</v>
      </c>
      <c r="H11" s="2">
        <f t="shared" si="10"/>
        <v>0</v>
      </c>
      <c r="I11" s="2">
        <f t="shared" si="3"/>
        <v>2</v>
      </c>
      <c r="J11" s="2" t="str">
        <f t="shared" si="4"/>
        <v>No Bet</v>
      </c>
      <c r="K11" s="2">
        <f>IF(J11="No Bet",0,IF(O10=1,increment,K10+increment))</f>
        <v>0</v>
      </c>
      <c r="L11" s="2">
        <f t="shared" si="6"/>
        <v>0</v>
      </c>
      <c r="M11" s="9">
        <f t="shared" si="11"/>
        <v>-42</v>
      </c>
      <c r="N11" s="2">
        <f t="shared" si="12"/>
        <v>-14</v>
      </c>
      <c r="O11" s="2">
        <f t="shared" si="7"/>
        <v>0</v>
      </c>
    </row>
    <row r="12" spans="1:15" ht="12.75">
      <c r="A12" s="2">
        <v>15</v>
      </c>
      <c r="B12" s="2">
        <f t="shared" si="5"/>
        <v>11</v>
      </c>
      <c r="C12" s="2">
        <f t="shared" si="0"/>
        <v>15</v>
      </c>
      <c r="D12" s="2">
        <f t="shared" si="1"/>
        <v>2</v>
      </c>
      <c r="E12" s="2" t="str">
        <f t="shared" si="2"/>
        <v>B</v>
      </c>
      <c r="F12" s="2">
        <f t="shared" si="8"/>
        <v>2</v>
      </c>
      <c r="G12" s="2">
        <f t="shared" si="9"/>
        <v>4</v>
      </c>
      <c r="H12" s="2">
        <f t="shared" si="10"/>
        <v>0</v>
      </c>
      <c r="I12" s="2">
        <f t="shared" si="3"/>
        <v>2</v>
      </c>
      <c r="J12" s="2" t="str">
        <f t="shared" si="4"/>
        <v>W</v>
      </c>
      <c r="K12" s="2">
        <f>IF(J12="No Bet",0,IF(O11=1,increment,K11+increment))</f>
        <v>7</v>
      </c>
      <c r="L12" s="2">
        <f t="shared" si="6"/>
        <v>14</v>
      </c>
      <c r="M12" s="9">
        <f t="shared" si="11"/>
        <v>-28</v>
      </c>
      <c r="N12" s="2">
        <f t="shared" si="12"/>
        <v>0</v>
      </c>
      <c r="O12" s="2">
        <f t="shared" si="7"/>
        <v>0</v>
      </c>
    </row>
    <row r="13" spans="1:15" ht="12.75">
      <c r="A13" s="2">
        <v>24</v>
      </c>
      <c r="B13" s="2">
        <f t="shared" si="5"/>
        <v>12</v>
      </c>
      <c r="C13" s="2">
        <f t="shared" si="0"/>
        <v>24</v>
      </c>
      <c r="D13" s="2">
        <f t="shared" si="1"/>
        <v>2</v>
      </c>
      <c r="E13" s="2" t="str">
        <f t="shared" si="2"/>
        <v>B</v>
      </c>
      <c r="F13" s="2">
        <f t="shared" si="8"/>
        <v>2</v>
      </c>
      <c r="G13" s="2">
        <f t="shared" si="9"/>
        <v>5</v>
      </c>
      <c r="H13" s="2">
        <f t="shared" si="10"/>
        <v>0</v>
      </c>
      <c r="I13" s="2">
        <f t="shared" si="3"/>
        <v>2</v>
      </c>
      <c r="J13" s="2" t="str">
        <f t="shared" si="4"/>
        <v>W</v>
      </c>
      <c r="K13" s="2">
        <f>IF(J13="No Bet",0,IF(O12=1,increment,K12+increment))</f>
        <v>14</v>
      </c>
      <c r="L13" s="2">
        <f t="shared" si="6"/>
        <v>28</v>
      </c>
      <c r="M13" s="9">
        <f t="shared" si="11"/>
        <v>0</v>
      </c>
      <c r="N13" s="2">
        <f t="shared" si="12"/>
        <v>28</v>
      </c>
      <c r="O13" s="2">
        <f t="shared" si="7"/>
        <v>0</v>
      </c>
    </row>
    <row r="14" spans="1:15" ht="12.75">
      <c r="A14" s="2">
        <v>18</v>
      </c>
      <c r="B14" s="2">
        <f t="shared" si="5"/>
        <v>13</v>
      </c>
      <c r="C14" s="2">
        <f t="shared" si="0"/>
        <v>18</v>
      </c>
      <c r="D14" s="2">
        <f t="shared" si="1"/>
        <v>2</v>
      </c>
      <c r="E14" s="2" t="str">
        <f t="shared" si="2"/>
        <v>R</v>
      </c>
      <c r="F14" s="2">
        <f t="shared" si="8"/>
        <v>0</v>
      </c>
      <c r="G14" s="2">
        <f t="shared" si="9"/>
        <v>0</v>
      </c>
      <c r="H14" s="2">
        <f t="shared" si="10"/>
        <v>0</v>
      </c>
      <c r="I14" s="2">
        <f t="shared" si="3"/>
        <v>0</v>
      </c>
      <c r="J14" s="2" t="str">
        <f t="shared" si="4"/>
        <v>W</v>
      </c>
      <c r="K14" s="2">
        <f>IF(J14="No Bet",0,IF(O13=1,increment,K13+increment))</f>
        <v>21</v>
      </c>
      <c r="L14" s="2">
        <f t="shared" si="6"/>
        <v>42</v>
      </c>
      <c r="M14" s="9">
        <f t="shared" si="11"/>
        <v>42</v>
      </c>
      <c r="N14" s="2">
        <f t="shared" si="12"/>
        <v>70</v>
      </c>
      <c r="O14" s="2">
        <f t="shared" si="7"/>
        <v>1</v>
      </c>
    </row>
    <row r="15" spans="1:15" ht="12.75">
      <c r="A15" s="2">
        <v>21</v>
      </c>
      <c r="B15" s="2">
        <f t="shared" si="5"/>
        <v>14</v>
      </c>
      <c r="C15" s="2">
        <f t="shared" si="0"/>
        <v>21</v>
      </c>
      <c r="D15" s="2">
        <f t="shared" si="1"/>
        <v>2</v>
      </c>
      <c r="E15" s="2" t="str">
        <f t="shared" si="2"/>
        <v>R</v>
      </c>
      <c r="F15" s="2">
        <f t="shared" si="8"/>
        <v>0</v>
      </c>
      <c r="G15" s="2">
        <f t="shared" si="9"/>
        <v>1</v>
      </c>
      <c r="H15" s="2">
        <f t="shared" si="10"/>
        <v>0</v>
      </c>
      <c r="I15" s="2">
        <f t="shared" si="3"/>
        <v>2</v>
      </c>
      <c r="J15" s="2" t="str">
        <f t="shared" si="4"/>
        <v>No Bet</v>
      </c>
      <c r="K15" s="2">
        <f>IF(J15="No Bet",0,IF(O14=1,increment,K14+increment))</f>
        <v>0</v>
      </c>
      <c r="L15" s="2">
        <f t="shared" si="6"/>
        <v>0</v>
      </c>
      <c r="M15" s="9">
        <f t="shared" si="11"/>
        <v>42</v>
      </c>
      <c r="N15" s="2">
        <f t="shared" si="12"/>
        <v>0</v>
      </c>
      <c r="O15" s="2">
        <f t="shared" si="7"/>
        <v>0</v>
      </c>
    </row>
    <row r="16" spans="1:15" ht="12.75">
      <c r="A16" s="2">
        <v>32</v>
      </c>
      <c r="B16" s="2">
        <f t="shared" si="5"/>
        <v>15</v>
      </c>
      <c r="C16" s="2">
        <f t="shared" si="0"/>
        <v>32</v>
      </c>
      <c r="D16" s="2">
        <f t="shared" si="1"/>
        <v>3</v>
      </c>
      <c r="E16" s="2" t="str">
        <f t="shared" si="2"/>
        <v>R</v>
      </c>
      <c r="F16" s="2">
        <f t="shared" si="8"/>
        <v>0</v>
      </c>
      <c r="G16" s="2">
        <f t="shared" si="9"/>
        <v>1</v>
      </c>
      <c r="H16" s="2">
        <f t="shared" si="10"/>
        <v>1</v>
      </c>
      <c r="I16" s="2">
        <f t="shared" si="3"/>
        <v>0</v>
      </c>
      <c r="J16" s="2" t="str">
        <f t="shared" si="4"/>
        <v>L</v>
      </c>
      <c r="K16" s="2">
        <f>IF(J16="No Bet",0,IF(O15=1,increment,K15+increment))</f>
        <v>7</v>
      </c>
      <c r="L16" s="2">
        <f t="shared" si="6"/>
        <v>-7</v>
      </c>
      <c r="M16" s="9">
        <f t="shared" si="11"/>
        <v>35</v>
      </c>
      <c r="N16" s="2">
        <f t="shared" si="12"/>
        <v>-7</v>
      </c>
      <c r="O16" s="2">
        <f t="shared" si="7"/>
        <v>0</v>
      </c>
    </row>
    <row r="17" spans="1:15" ht="12.75">
      <c r="A17" s="2">
        <v>9</v>
      </c>
      <c r="B17" s="2">
        <f t="shared" si="5"/>
        <v>16</v>
      </c>
      <c r="C17" s="2">
        <f t="shared" si="0"/>
        <v>9</v>
      </c>
      <c r="D17" s="2">
        <f t="shared" si="1"/>
        <v>1</v>
      </c>
      <c r="E17" s="2" t="str">
        <f t="shared" si="2"/>
        <v>R</v>
      </c>
      <c r="F17" s="2">
        <f t="shared" si="8"/>
        <v>1</v>
      </c>
      <c r="G17" s="2">
        <f t="shared" si="9"/>
        <v>1</v>
      </c>
      <c r="H17" s="2">
        <f t="shared" si="10"/>
        <v>1</v>
      </c>
      <c r="I17" s="2">
        <f t="shared" si="3"/>
        <v>0</v>
      </c>
      <c r="J17" s="2" t="str">
        <f t="shared" si="4"/>
        <v>No Bet</v>
      </c>
      <c r="K17" s="2">
        <f>IF(J17="No Bet",0,IF(O16=1,increment,K16+increment))</f>
        <v>0</v>
      </c>
      <c r="L17" s="2">
        <f t="shared" si="6"/>
        <v>0</v>
      </c>
      <c r="M17" s="9">
        <f t="shared" si="11"/>
        <v>35</v>
      </c>
      <c r="N17" s="2">
        <f t="shared" si="12"/>
        <v>-7</v>
      </c>
      <c r="O17" s="2">
        <f t="shared" si="7"/>
        <v>0</v>
      </c>
    </row>
    <row r="18" spans="1:15" ht="12.75">
      <c r="A18" s="2">
        <v>34</v>
      </c>
      <c r="B18" s="2">
        <f t="shared" si="5"/>
        <v>17</v>
      </c>
      <c r="C18" s="2">
        <f t="shared" si="0"/>
        <v>34</v>
      </c>
      <c r="D18" s="2">
        <f t="shared" si="1"/>
        <v>3</v>
      </c>
      <c r="E18" s="2" t="str">
        <f t="shared" si="2"/>
        <v>R</v>
      </c>
      <c r="F18" s="2">
        <f t="shared" si="8"/>
        <v>1</v>
      </c>
      <c r="G18" s="2">
        <f t="shared" si="9"/>
        <v>1</v>
      </c>
      <c r="H18" s="2">
        <f t="shared" si="10"/>
        <v>2</v>
      </c>
      <c r="I18" s="2">
        <f t="shared" si="3"/>
        <v>3</v>
      </c>
      <c r="J18" s="2" t="str">
        <f t="shared" si="4"/>
        <v>No Bet</v>
      </c>
      <c r="K18" s="2">
        <f>IF(J18="No Bet",0,IF(O17=1,increment,K17+increment))</f>
        <v>0</v>
      </c>
      <c r="L18" s="2">
        <f t="shared" si="6"/>
        <v>0</v>
      </c>
      <c r="M18" s="9">
        <f t="shared" si="11"/>
        <v>35</v>
      </c>
      <c r="N18" s="2">
        <f t="shared" si="12"/>
        <v>-7</v>
      </c>
      <c r="O18" s="2">
        <f t="shared" si="7"/>
        <v>0</v>
      </c>
    </row>
    <row r="19" spans="1:15" ht="12.75">
      <c r="A19" s="2">
        <v>3</v>
      </c>
      <c r="B19" s="2">
        <f t="shared" si="5"/>
        <v>18</v>
      </c>
      <c r="C19" s="2">
        <f t="shared" si="0"/>
        <v>3</v>
      </c>
      <c r="D19" s="2">
        <f t="shared" si="1"/>
        <v>1</v>
      </c>
      <c r="E19" s="2" t="str">
        <f t="shared" si="2"/>
        <v>R</v>
      </c>
      <c r="F19" s="2">
        <f t="shared" si="8"/>
        <v>2</v>
      </c>
      <c r="G19" s="2">
        <f t="shared" si="9"/>
        <v>1</v>
      </c>
      <c r="H19" s="2">
        <f t="shared" si="10"/>
        <v>2</v>
      </c>
      <c r="I19" s="2">
        <f t="shared" si="3"/>
        <v>0</v>
      </c>
      <c r="J19" s="2" t="str">
        <f t="shared" si="4"/>
        <v>L</v>
      </c>
      <c r="K19" s="2">
        <f>IF(J19="No Bet",0,IF(O18=1,increment,K18+increment))</f>
        <v>7</v>
      </c>
      <c r="L19" s="2">
        <f t="shared" si="6"/>
        <v>-7</v>
      </c>
      <c r="M19" s="9">
        <f t="shared" si="11"/>
        <v>28</v>
      </c>
      <c r="N19" s="2">
        <f t="shared" si="12"/>
        <v>-14</v>
      </c>
      <c r="O19" s="2">
        <f t="shared" si="7"/>
        <v>0</v>
      </c>
    </row>
    <row r="20" spans="1:15" ht="12.75">
      <c r="A20" s="2">
        <v>32</v>
      </c>
      <c r="B20" s="2">
        <f t="shared" si="5"/>
        <v>19</v>
      </c>
      <c r="C20" s="2">
        <f t="shared" si="0"/>
        <v>32</v>
      </c>
      <c r="D20" s="2">
        <f t="shared" si="1"/>
        <v>3</v>
      </c>
      <c r="E20" s="2" t="str">
        <f t="shared" si="2"/>
        <v>R</v>
      </c>
      <c r="F20" s="2">
        <f t="shared" si="8"/>
        <v>2</v>
      </c>
      <c r="G20" s="2">
        <f t="shared" si="9"/>
        <v>1</v>
      </c>
      <c r="H20" s="2">
        <f t="shared" si="10"/>
        <v>3</v>
      </c>
      <c r="I20" s="2">
        <f t="shared" si="3"/>
        <v>3</v>
      </c>
      <c r="J20" s="2" t="str">
        <f t="shared" si="4"/>
        <v>No Bet</v>
      </c>
      <c r="K20" s="2">
        <f>IF(J20="No Bet",0,IF(O19=1,increment,K19+increment))</f>
        <v>0</v>
      </c>
      <c r="L20" s="2">
        <f t="shared" si="6"/>
        <v>0</v>
      </c>
      <c r="M20" s="9">
        <f t="shared" si="11"/>
        <v>28</v>
      </c>
      <c r="N20" s="2">
        <f t="shared" si="12"/>
        <v>-14</v>
      </c>
      <c r="O20" s="2">
        <f t="shared" si="7"/>
        <v>0</v>
      </c>
    </row>
    <row r="21" spans="1:15" ht="12.75">
      <c r="A21" s="2">
        <v>5</v>
      </c>
      <c r="B21" s="2">
        <f t="shared" si="5"/>
        <v>20</v>
      </c>
      <c r="C21" s="2">
        <f t="shared" si="0"/>
        <v>5</v>
      </c>
      <c r="D21" s="2">
        <f t="shared" si="1"/>
        <v>1</v>
      </c>
      <c r="E21" s="2" t="str">
        <f t="shared" si="2"/>
        <v>R</v>
      </c>
      <c r="F21" s="2">
        <f t="shared" si="8"/>
        <v>3</v>
      </c>
      <c r="G21" s="2">
        <f t="shared" si="9"/>
        <v>1</v>
      </c>
      <c r="H21" s="2">
        <f t="shared" si="10"/>
        <v>3</v>
      </c>
      <c r="I21" s="2">
        <f t="shared" si="3"/>
        <v>0</v>
      </c>
      <c r="J21" s="2" t="str">
        <f t="shared" si="4"/>
        <v>L</v>
      </c>
      <c r="K21" s="2">
        <f>IF(J21="No Bet",0,IF(O20=1,increment,K20+increment))</f>
        <v>7</v>
      </c>
      <c r="L21" s="2">
        <f t="shared" si="6"/>
        <v>-7</v>
      </c>
      <c r="M21" s="9">
        <f t="shared" si="11"/>
        <v>21</v>
      </c>
      <c r="N21" s="2">
        <f t="shared" si="12"/>
        <v>-21</v>
      </c>
      <c r="O21" s="2">
        <f t="shared" si="7"/>
        <v>0</v>
      </c>
    </row>
    <row r="22" spans="1:15" ht="12.75">
      <c r="A22" s="2">
        <v>26</v>
      </c>
      <c r="B22" s="2">
        <f t="shared" si="5"/>
        <v>21</v>
      </c>
      <c r="C22" s="2">
        <f t="shared" si="0"/>
        <v>26</v>
      </c>
      <c r="D22" s="2">
        <f t="shared" si="1"/>
        <v>3</v>
      </c>
      <c r="E22" s="2" t="str">
        <f t="shared" si="2"/>
        <v>B</v>
      </c>
      <c r="F22" s="2">
        <f t="shared" si="8"/>
        <v>3</v>
      </c>
      <c r="G22" s="2">
        <f t="shared" si="9"/>
        <v>1</v>
      </c>
      <c r="H22" s="2">
        <f t="shared" si="10"/>
        <v>4</v>
      </c>
      <c r="I22" s="2">
        <f t="shared" si="3"/>
        <v>3</v>
      </c>
      <c r="J22" s="2" t="str">
        <f t="shared" si="4"/>
        <v>No Bet</v>
      </c>
      <c r="K22" s="2">
        <f>IF(J22="No Bet",0,IF(O21=1,increment,K21+increment))</f>
        <v>0</v>
      </c>
      <c r="L22" s="2">
        <f t="shared" si="6"/>
        <v>0</v>
      </c>
      <c r="M22" s="9">
        <f t="shared" si="11"/>
        <v>21</v>
      </c>
      <c r="N22" s="2">
        <f t="shared" si="12"/>
        <v>-21</v>
      </c>
      <c r="O22" s="2">
        <f t="shared" si="7"/>
        <v>0</v>
      </c>
    </row>
    <row r="23" spans="1:15" ht="12.75">
      <c r="A23" s="2">
        <v>19</v>
      </c>
      <c r="B23" s="2">
        <f t="shared" si="5"/>
        <v>22</v>
      </c>
      <c r="C23" s="2">
        <f t="shared" si="0"/>
        <v>19</v>
      </c>
      <c r="D23" s="2">
        <f t="shared" si="1"/>
        <v>2</v>
      </c>
      <c r="E23" s="2" t="str">
        <f t="shared" si="2"/>
        <v>R</v>
      </c>
      <c r="F23" s="2">
        <f t="shared" si="8"/>
        <v>0</v>
      </c>
      <c r="G23" s="2">
        <f t="shared" si="9"/>
        <v>0</v>
      </c>
      <c r="H23" s="2">
        <f t="shared" si="10"/>
        <v>0</v>
      </c>
      <c r="I23" s="2">
        <f t="shared" si="3"/>
        <v>0</v>
      </c>
      <c r="J23" s="2" t="str">
        <f t="shared" si="4"/>
        <v>L</v>
      </c>
      <c r="K23" s="2">
        <f>IF(J23="No Bet",0,IF(O22=1,increment,K22+increment))</f>
        <v>7</v>
      </c>
      <c r="L23" s="2">
        <f t="shared" si="6"/>
        <v>-7</v>
      </c>
      <c r="M23" s="9">
        <f t="shared" si="11"/>
        <v>14</v>
      </c>
      <c r="N23" s="2">
        <f t="shared" si="12"/>
        <v>-28</v>
      </c>
      <c r="O23" s="2">
        <f t="shared" si="7"/>
        <v>1</v>
      </c>
    </row>
    <row r="24" spans="1:15" ht="12.75">
      <c r="A24" s="2">
        <v>31</v>
      </c>
      <c r="B24" s="2">
        <f t="shared" si="5"/>
        <v>23</v>
      </c>
      <c r="C24" s="2">
        <f t="shared" si="0"/>
        <v>31</v>
      </c>
      <c r="D24" s="2">
        <f t="shared" si="1"/>
        <v>3</v>
      </c>
      <c r="E24" s="2" t="str">
        <f t="shared" si="2"/>
        <v>B</v>
      </c>
      <c r="F24" s="2">
        <f t="shared" si="8"/>
        <v>0</v>
      </c>
      <c r="G24" s="2">
        <f t="shared" si="9"/>
        <v>0</v>
      </c>
      <c r="H24" s="2">
        <f t="shared" si="10"/>
        <v>1</v>
      </c>
      <c r="I24" s="2">
        <f t="shared" si="3"/>
        <v>3</v>
      </c>
      <c r="J24" s="2" t="str">
        <f t="shared" si="4"/>
        <v>No Bet</v>
      </c>
      <c r="K24" s="2">
        <f>IF(J24="No Bet",0,IF(O23=1,increment,K23+increment))</f>
        <v>0</v>
      </c>
      <c r="L24" s="2">
        <f t="shared" si="6"/>
        <v>0</v>
      </c>
      <c r="M24" s="9">
        <f t="shared" si="11"/>
        <v>14</v>
      </c>
      <c r="N24" s="2">
        <f t="shared" si="12"/>
        <v>0</v>
      </c>
      <c r="O24" s="2">
        <f t="shared" si="7"/>
        <v>0</v>
      </c>
    </row>
    <row r="25" spans="1:15" ht="12.75">
      <c r="A25" s="2">
        <v>2</v>
      </c>
      <c r="B25" s="2">
        <f t="shared" si="5"/>
        <v>24</v>
      </c>
      <c r="C25" s="2">
        <f t="shared" si="0"/>
        <v>2</v>
      </c>
      <c r="D25" s="2">
        <f t="shared" si="1"/>
        <v>1</v>
      </c>
      <c r="E25" s="2" t="str">
        <f t="shared" si="2"/>
        <v>B</v>
      </c>
      <c r="F25" s="2">
        <f t="shared" si="8"/>
        <v>1</v>
      </c>
      <c r="G25" s="2">
        <f t="shared" si="9"/>
        <v>0</v>
      </c>
      <c r="H25" s="2">
        <f t="shared" si="10"/>
        <v>1</v>
      </c>
      <c r="I25" s="2">
        <f t="shared" si="3"/>
        <v>0</v>
      </c>
      <c r="J25" s="2" t="str">
        <f t="shared" si="4"/>
        <v>L</v>
      </c>
      <c r="K25" s="2">
        <f>IF(J25="No Bet",0,IF(O24=1,increment,K24+increment))</f>
        <v>7</v>
      </c>
      <c r="L25" s="2">
        <f t="shared" si="6"/>
        <v>-7</v>
      </c>
      <c r="M25" s="9">
        <f t="shared" si="11"/>
        <v>7</v>
      </c>
      <c r="N25" s="2">
        <f t="shared" si="12"/>
        <v>-7</v>
      </c>
      <c r="O25" s="2">
        <f t="shared" si="7"/>
        <v>0</v>
      </c>
    </row>
    <row r="26" spans="1:15" ht="12.75">
      <c r="A26" s="2">
        <v>6</v>
      </c>
      <c r="B26" s="2">
        <f t="shared" si="5"/>
        <v>25</v>
      </c>
      <c r="C26" s="2">
        <f t="shared" si="0"/>
        <v>6</v>
      </c>
      <c r="D26" s="2">
        <f t="shared" si="1"/>
        <v>1</v>
      </c>
      <c r="E26" s="2" t="str">
        <f t="shared" si="2"/>
        <v>B</v>
      </c>
      <c r="F26" s="2">
        <f t="shared" si="8"/>
        <v>2</v>
      </c>
      <c r="G26" s="2">
        <f t="shared" si="9"/>
        <v>0</v>
      </c>
      <c r="H26" s="2">
        <f t="shared" si="10"/>
        <v>1</v>
      </c>
      <c r="I26" s="2">
        <f t="shared" si="3"/>
        <v>1</v>
      </c>
      <c r="J26" s="2" t="str">
        <f t="shared" si="4"/>
        <v>No Bet</v>
      </c>
      <c r="K26" s="2">
        <f>IF(J26="No Bet",0,IF(O25=1,increment,K25+increment))</f>
        <v>0</v>
      </c>
      <c r="L26" s="2">
        <f t="shared" si="6"/>
        <v>0</v>
      </c>
      <c r="M26" s="9">
        <f t="shared" si="11"/>
        <v>7</v>
      </c>
      <c r="N26" s="2">
        <f t="shared" si="12"/>
        <v>-7</v>
      </c>
      <c r="O26" s="2">
        <f t="shared" si="7"/>
        <v>0</v>
      </c>
    </row>
    <row r="27" spans="1:15" ht="12.75">
      <c r="A27" s="2">
        <v>3</v>
      </c>
      <c r="B27" s="2">
        <f t="shared" si="5"/>
        <v>26</v>
      </c>
      <c r="C27" s="2">
        <f t="shared" si="0"/>
        <v>3</v>
      </c>
      <c r="D27" s="2">
        <f t="shared" si="1"/>
        <v>1</v>
      </c>
      <c r="E27" s="2" t="str">
        <f t="shared" si="2"/>
        <v>R</v>
      </c>
      <c r="F27" s="2">
        <f t="shared" si="8"/>
        <v>3</v>
      </c>
      <c r="G27" s="2">
        <f t="shared" si="9"/>
        <v>0</v>
      </c>
      <c r="H27" s="2">
        <f t="shared" si="10"/>
        <v>1</v>
      </c>
      <c r="I27" s="2">
        <f t="shared" si="3"/>
        <v>1</v>
      </c>
      <c r="J27" s="2" t="str">
        <f t="shared" si="4"/>
        <v>W</v>
      </c>
      <c r="K27" s="2">
        <f>IF(J27="No Bet",0,IF(O26=1,increment,K26+increment))</f>
        <v>7</v>
      </c>
      <c r="L27" s="2">
        <f t="shared" si="6"/>
        <v>14</v>
      </c>
      <c r="M27" s="9">
        <f t="shared" si="11"/>
        <v>21</v>
      </c>
      <c r="N27" s="2">
        <f t="shared" si="12"/>
        <v>7</v>
      </c>
      <c r="O27" s="2">
        <f t="shared" si="7"/>
        <v>0</v>
      </c>
    </row>
    <row r="28" spans="1:15" ht="12.75">
      <c r="A28" s="2">
        <v>9</v>
      </c>
      <c r="B28" s="2">
        <f t="shared" si="5"/>
        <v>27</v>
      </c>
      <c r="C28" s="2">
        <f t="shared" si="0"/>
        <v>9</v>
      </c>
      <c r="D28" s="2">
        <f t="shared" si="1"/>
        <v>1</v>
      </c>
      <c r="E28" s="2" t="str">
        <f t="shared" si="2"/>
        <v>R</v>
      </c>
      <c r="F28" s="2">
        <f t="shared" si="8"/>
        <v>0</v>
      </c>
      <c r="G28" s="2">
        <f t="shared" si="9"/>
        <v>0</v>
      </c>
      <c r="H28" s="2">
        <f t="shared" si="10"/>
        <v>0</v>
      </c>
      <c r="I28" s="2">
        <f t="shared" si="3"/>
        <v>0</v>
      </c>
      <c r="J28" s="2" t="str">
        <f t="shared" si="4"/>
        <v>W</v>
      </c>
      <c r="K28" s="2">
        <f>IF(J28="No Bet",0,IF(O27=1,increment,K27+increment))</f>
        <v>14</v>
      </c>
      <c r="L28" s="2">
        <f t="shared" si="6"/>
        <v>28</v>
      </c>
      <c r="M28" s="9">
        <f t="shared" si="11"/>
        <v>49</v>
      </c>
      <c r="N28" s="2">
        <f t="shared" si="12"/>
        <v>35</v>
      </c>
      <c r="O28" s="2">
        <f t="shared" si="7"/>
        <v>1</v>
      </c>
    </row>
    <row r="29" spans="1:15" ht="12.75">
      <c r="A29" s="2">
        <v>1</v>
      </c>
      <c r="B29" s="2">
        <f t="shared" si="5"/>
        <v>28</v>
      </c>
      <c r="C29" s="2">
        <f t="shared" si="0"/>
        <v>1</v>
      </c>
      <c r="D29" s="2">
        <f t="shared" si="1"/>
        <v>1</v>
      </c>
      <c r="E29" s="2" t="str">
        <f t="shared" si="2"/>
        <v>R</v>
      </c>
      <c r="F29" s="2">
        <f t="shared" si="8"/>
        <v>1</v>
      </c>
      <c r="G29" s="2">
        <f t="shared" si="9"/>
        <v>0</v>
      </c>
      <c r="H29" s="2">
        <f t="shared" si="10"/>
        <v>0</v>
      </c>
      <c r="I29" s="2">
        <f t="shared" si="3"/>
        <v>1</v>
      </c>
      <c r="J29" s="2" t="str">
        <f t="shared" si="4"/>
        <v>No Bet</v>
      </c>
      <c r="K29" s="2">
        <f>IF(J29="No Bet",0,IF(O28=1,increment,K28+increment))</f>
        <v>0</v>
      </c>
      <c r="L29" s="2">
        <f t="shared" si="6"/>
        <v>0</v>
      </c>
      <c r="M29" s="9">
        <f t="shared" si="11"/>
        <v>49</v>
      </c>
      <c r="N29" s="2">
        <f t="shared" si="12"/>
        <v>0</v>
      </c>
      <c r="O29" s="2">
        <f t="shared" si="7"/>
        <v>0</v>
      </c>
    </row>
    <row r="30" spans="1:15" ht="12.75">
      <c r="A30" s="2">
        <v>29</v>
      </c>
      <c r="B30" s="2">
        <f t="shared" si="5"/>
        <v>29</v>
      </c>
      <c r="C30" s="2">
        <f t="shared" si="0"/>
        <v>29</v>
      </c>
      <c r="D30" s="2">
        <f t="shared" si="1"/>
        <v>3</v>
      </c>
      <c r="E30" s="2" t="str">
        <f t="shared" si="2"/>
        <v>B</v>
      </c>
      <c r="F30" s="2">
        <f t="shared" si="8"/>
        <v>1</v>
      </c>
      <c r="G30" s="2">
        <f t="shared" si="9"/>
        <v>0</v>
      </c>
      <c r="H30" s="2">
        <f t="shared" si="10"/>
        <v>1</v>
      </c>
      <c r="I30" s="2">
        <f t="shared" si="3"/>
        <v>0</v>
      </c>
      <c r="J30" s="2" t="str">
        <f t="shared" si="4"/>
        <v>L</v>
      </c>
      <c r="K30" s="2">
        <f>IF(J30="No Bet",0,IF(O29=1,increment,K29+increment))</f>
        <v>7</v>
      </c>
      <c r="L30" s="2">
        <f t="shared" si="6"/>
        <v>-7</v>
      </c>
      <c r="M30" s="9">
        <f t="shared" si="11"/>
        <v>42</v>
      </c>
      <c r="N30" s="2">
        <f t="shared" si="12"/>
        <v>-7</v>
      </c>
      <c r="O30" s="2">
        <f t="shared" si="7"/>
        <v>0</v>
      </c>
    </row>
    <row r="31" spans="1:15" ht="12.75">
      <c r="A31" s="2">
        <v>5</v>
      </c>
      <c r="B31" s="2">
        <f t="shared" si="5"/>
        <v>30</v>
      </c>
      <c r="C31" s="2">
        <f t="shared" si="0"/>
        <v>5</v>
      </c>
      <c r="D31" s="2">
        <f t="shared" si="1"/>
        <v>1</v>
      </c>
      <c r="E31" s="2" t="str">
        <f t="shared" si="2"/>
        <v>R</v>
      </c>
      <c r="F31" s="2">
        <f t="shared" si="8"/>
        <v>2</v>
      </c>
      <c r="G31" s="2">
        <f t="shared" si="9"/>
        <v>0</v>
      </c>
      <c r="H31" s="2">
        <f t="shared" si="10"/>
        <v>1</v>
      </c>
      <c r="I31" s="2">
        <f t="shared" si="3"/>
        <v>1</v>
      </c>
      <c r="J31" s="2" t="str">
        <f t="shared" si="4"/>
        <v>No Bet</v>
      </c>
      <c r="K31" s="2">
        <f>IF(J31="No Bet",0,IF(O30=1,increment,K30+increment))</f>
        <v>0</v>
      </c>
      <c r="L31" s="2">
        <f t="shared" si="6"/>
        <v>0</v>
      </c>
      <c r="M31" s="9">
        <f t="shared" si="11"/>
        <v>42</v>
      </c>
      <c r="N31" s="2">
        <f t="shared" si="12"/>
        <v>-7</v>
      </c>
      <c r="O31" s="2">
        <f t="shared" si="7"/>
        <v>0</v>
      </c>
    </row>
    <row r="32" spans="1:15" ht="12.75">
      <c r="A32" s="2">
        <v>18</v>
      </c>
      <c r="B32" s="2">
        <f t="shared" si="5"/>
        <v>31</v>
      </c>
      <c r="C32" s="2">
        <f t="shared" si="0"/>
        <v>18</v>
      </c>
      <c r="D32" s="2">
        <f t="shared" si="1"/>
        <v>2</v>
      </c>
      <c r="E32" s="2" t="str">
        <f t="shared" si="2"/>
        <v>R</v>
      </c>
      <c r="F32" s="2">
        <f t="shared" si="8"/>
        <v>2</v>
      </c>
      <c r="G32" s="2">
        <f t="shared" si="9"/>
        <v>1</v>
      </c>
      <c r="H32" s="2">
        <f t="shared" si="10"/>
        <v>1</v>
      </c>
      <c r="I32" s="2">
        <f t="shared" si="3"/>
        <v>1</v>
      </c>
      <c r="J32" s="2" t="str">
        <f t="shared" si="4"/>
        <v>L</v>
      </c>
      <c r="K32" s="2">
        <f>IF(J32="No Bet",0,IF(O31=1,increment,K31+increment))</f>
        <v>7</v>
      </c>
      <c r="L32" s="2">
        <f t="shared" si="6"/>
        <v>-7</v>
      </c>
      <c r="M32" s="9">
        <f t="shared" si="11"/>
        <v>35</v>
      </c>
      <c r="N32" s="2">
        <f t="shared" si="12"/>
        <v>-14</v>
      </c>
      <c r="O32" s="2">
        <f t="shared" si="7"/>
        <v>0</v>
      </c>
    </row>
    <row r="33" spans="1:15" ht="12.75">
      <c r="A33" s="2">
        <v>19</v>
      </c>
      <c r="B33" s="2">
        <f t="shared" si="5"/>
        <v>32</v>
      </c>
      <c r="C33" s="2">
        <f t="shared" si="0"/>
        <v>19</v>
      </c>
      <c r="D33" s="2">
        <f t="shared" si="1"/>
        <v>2</v>
      </c>
      <c r="E33" s="2" t="str">
        <f t="shared" si="2"/>
        <v>R</v>
      </c>
      <c r="F33" s="2">
        <f t="shared" si="8"/>
        <v>0</v>
      </c>
      <c r="G33" s="2">
        <f t="shared" si="9"/>
        <v>0</v>
      </c>
      <c r="H33" s="2">
        <f t="shared" si="10"/>
        <v>0</v>
      </c>
      <c r="I33" s="2">
        <f t="shared" si="3"/>
        <v>0</v>
      </c>
      <c r="J33" s="2" t="str">
        <f t="shared" si="4"/>
        <v>L</v>
      </c>
      <c r="K33" s="2">
        <f>IF(J33="No Bet",0,IF(O32=1,increment,K32+increment))</f>
        <v>14</v>
      </c>
      <c r="L33" s="2">
        <f t="shared" si="6"/>
        <v>-14</v>
      </c>
      <c r="M33" s="9">
        <f t="shared" si="11"/>
        <v>21</v>
      </c>
      <c r="N33" s="2">
        <f t="shared" si="12"/>
        <v>-28</v>
      </c>
      <c r="O33" s="2">
        <f t="shared" si="7"/>
        <v>1</v>
      </c>
    </row>
    <row r="34" spans="1:15" ht="12.75">
      <c r="A34" s="2">
        <v>26</v>
      </c>
      <c r="B34" s="2">
        <f t="shared" si="5"/>
        <v>33</v>
      </c>
      <c r="C34" s="2">
        <f t="shared" si="0"/>
        <v>26</v>
      </c>
      <c r="D34" s="2">
        <f t="shared" si="1"/>
        <v>3</v>
      </c>
      <c r="E34" s="2" t="str">
        <f t="shared" si="2"/>
        <v>B</v>
      </c>
      <c r="F34" s="2">
        <f t="shared" si="8"/>
        <v>0</v>
      </c>
      <c r="G34" s="2">
        <f t="shared" si="9"/>
        <v>0</v>
      </c>
      <c r="H34" s="2">
        <f t="shared" si="10"/>
        <v>1</v>
      </c>
      <c r="I34" s="2">
        <f t="shared" si="3"/>
        <v>3</v>
      </c>
      <c r="J34" s="2" t="str">
        <f t="shared" si="4"/>
        <v>No Bet</v>
      </c>
      <c r="K34" s="2">
        <f>IF(J34="No Bet",0,IF(O33=1,increment,K33+increment))</f>
        <v>0</v>
      </c>
      <c r="L34" s="2">
        <f t="shared" si="6"/>
        <v>0</v>
      </c>
      <c r="M34" s="9">
        <f t="shared" si="11"/>
        <v>21</v>
      </c>
      <c r="N34" s="2">
        <f t="shared" si="12"/>
        <v>0</v>
      </c>
      <c r="O34" s="2">
        <f t="shared" si="7"/>
        <v>0</v>
      </c>
    </row>
    <row r="35" spans="1:15" ht="12.75">
      <c r="A35" s="2">
        <v>30</v>
      </c>
      <c r="B35" s="2">
        <f t="shared" si="5"/>
        <v>34</v>
      </c>
      <c r="C35" s="2">
        <f t="shared" si="0"/>
        <v>30</v>
      </c>
      <c r="D35" s="2">
        <f t="shared" si="1"/>
        <v>3</v>
      </c>
      <c r="E35" s="2" t="str">
        <f t="shared" si="2"/>
        <v>R</v>
      </c>
      <c r="F35" s="2">
        <f t="shared" si="8"/>
        <v>0</v>
      </c>
      <c r="G35" s="2">
        <f t="shared" si="9"/>
        <v>0</v>
      </c>
      <c r="H35" s="2">
        <f t="shared" si="10"/>
        <v>2</v>
      </c>
      <c r="I35" s="2">
        <f t="shared" si="3"/>
        <v>3</v>
      </c>
      <c r="J35" s="2" t="str">
        <f t="shared" si="4"/>
        <v>W</v>
      </c>
      <c r="K35" s="2">
        <f>IF(J35="No Bet",0,IF(O34=1,increment,K34+increment))</f>
        <v>7</v>
      </c>
      <c r="L35" s="2">
        <f t="shared" si="6"/>
        <v>14</v>
      </c>
      <c r="M35" s="9">
        <f t="shared" si="11"/>
        <v>35</v>
      </c>
      <c r="N35" s="2">
        <f t="shared" si="12"/>
        <v>14</v>
      </c>
      <c r="O35" s="2">
        <f t="shared" si="7"/>
        <v>0</v>
      </c>
    </row>
    <row r="36" spans="1:15" ht="12.75">
      <c r="A36" s="2">
        <v>37</v>
      </c>
      <c r="B36" s="2">
        <f t="shared" si="5"/>
        <v>35</v>
      </c>
      <c r="C36" s="2" t="str">
        <f t="shared" si="0"/>
        <v>00</v>
      </c>
      <c r="D36" s="2">
        <f t="shared" si="1"/>
        <v>0</v>
      </c>
      <c r="E36" s="2" t="str">
        <f t="shared" si="2"/>
        <v>G</v>
      </c>
      <c r="F36" s="2">
        <f t="shared" si="8"/>
        <v>0</v>
      </c>
      <c r="G36" s="2">
        <f t="shared" si="9"/>
        <v>0</v>
      </c>
      <c r="H36" s="2">
        <f t="shared" si="10"/>
        <v>2</v>
      </c>
      <c r="I36" s="2">
        <f t="shared" si="3"/>
        <v>3</v>
      </c>
      <c r="J36" s="2" t="str">
        <f t="shared" si="4"/>
        <v>L</v>
      </c>
      <c r="K36" s="2">
        <f>IF(J36="No Bet",0,IF(O35=1,increment,K35+increment))</f>
        <v>14</v>
      </c>
      <c r="L36" s="2">
        <f t="shared" si="6"/>
        <v>-14</v>
      </c>
      <c r="M36" s="9">
        <f t="shared" si="11"/>
        <v>21</v>
      </c>
      <c r="N36" s="2">
        <f t="shared" si="12"/>
        <v>0</v>
      </c>
      <c r="O36" s="2">
        <f t="shared" si="7"/>
        <v>0</v>
      </c>
    </row>
    <row r="37" spans="1:15" ht="12.75">
      <c r="A37" s="2">
        <v>31</v>
      </c>
      <c r="B37" s="2">
        <f t="shared" si="5"/>
        <v>36</v>
      </c>
      <c r="C37" s="2">
        <f t="shared" si="0"/>
        <v>31</v>
      </c>
      <c r="D37" s="2">
        <f t="shared" si="1"/>
        <v>3</v>
      </c>
      <c r="E37" s="2" t="str">
        <f t="shared" si="2"/>
        <v>B</v>
      </c>
      <c r="F37" s="2">
        <f t="shared" si="8"/>
        <v>0</v>
      </c>
      <c r="G37" s="2">
        <f t="shared" si="9"/>
        <v>0</v>
      </c>
      <c r="H37" s="2">
        <f t="shared" si="10"/>
        <v>0</v>
      </c>
      <c r="I37" s="2">
        <f t="shared" si="3"/>
        <v>0</v>
      </c>
      <c r="J37" s="2" t="str">
        <f t="shared" si="4"/>
        <v>W</v>
      </c>
      <c r="K37" s="2">
        <f>IF(J37="No Bet",0,IF(O36=1,increment,K36+increment))</f>
        <v>21</v>
      </c>
      <c r="L37" s="2">
        <f t="shared" si="6"/>
        <v>42</v>
      </c>
      <c r="M37" s="9">
        <f t="shared" si="11"/>
        <v>63</v>
      </c>
      <c r="N37" s="2">
        <f t="shared" si="12"/>
        <v>42</v>
      </c>
      <c r="O37" s="2">
        <f t="shared" si="7"/>
        <v>1</v>
      </c>
    </row>
    <row r="38" spans="1:15" ht="12.75">
      <c r="A38" s="2">
        <v>17</v>
      </c>
      <c r="B38" s="2">
        <f t="shared" si="5"/>
        <v>37</v>
      </c>
      <c r="C38" s="2">
        <f t="shared" si="0"/>
        <v>17</v>
      </c>
      <c r="D38" s="2">
        <f t="shared" si="1"/>
        <v>2</v>
      </c>
      <c r="E38" s="2" t="str">
        <f t="shared" si="2"/>
        <v>B</v>
      </c>
      <c r="F38" s="2">
        <f t="shared" si="8"/>
        <v>0</v>
      </c>
      <c r="G38" s="2">
        <f t="shared" si="9"/>
        <v>1</v>
      </c>
      <c r="H38" s="2">
        <f t="shared" si="10"/>
        <v>0</v>
      </c>
      <c r="I38" s="2">
        <f t="shared" si="3"/>
        <v>2</v>
      </c>
      <c r="J38" s="2" t="str">
        <f t="shared" si="4"/>
        <v>No Bet</v>
      </c>
      <c r="K38" s="2">
        <f>IF(J38="No Bet",0,IF(O37=1,increment,K37+increment))</f>
        <v>0</v>
      </c>
      <c r="L38" s="2">
        <f t="shared" si="6"/>
        <v>0</v>
      </c>
      <c r="M38" s="9">
        <f t="shared" si="11"/>
        <v>63</v>
      </c>
      <c r="N38" s="2">
        <f t="shared" si="12"/>
        <v>0</v>
      </c>
      <c r="O38" s="2">
        <f t="shared" si="7"/>
        <v>0</v>
      </c>
    </row>
    <row r="39" spans="1:15" ht="12.75">
      <c r="A39" s="2">
        <v>26</v>
      </c>
      <c r="B39" s="2">
        <f t="shared" si="5"/>
        <v>38</v>
      </c>
      <c r="C39" s="2">
        <f t="shared" si="0"/>
        <v>26</v>
      </c>
      <c r="D39" s="2">
        <f t="shared" si="1"/>
        <v>3</v>
      </c>
      <c r="E39" s="2" t="str">
        <f t="shared" si="2"/>
        <v>B</v>
      </c>
      <c r="F39" s="2">
        <f t="shared" si="8"/>
        <v>0</v>
      </c>
      <c r="G39" s="2">
        <f t="shared" si="9"/>
        <v>1</v>
      </c>
      <c r="H39" s="2">
        <f t="shared" si="10"/>
        <v>1</v>
      </c>
      <c r="I39" s="2">
        <f t="shared" si="3"/>
        <v>0</v>
      </c>
      <c r="J39" s="2" t="str">
        <f t="shared" si="4"/>
        <v>L</v>
      </c>
      <c r="K39" s="2">
        <f>IF(J39="No Bet",0,IF(O38=1,increment,K38+increment))</f>
        <v>7</v>
      </c>
      <c r="L39" s="2">
        <f t="shared" si="6"/>
        <v>-7</v>
      </c>
      <c r="M39" s="9">
        <f t="shared" si="11"/>
        <v>56</v>
      </c>
      <c r="N39" s="2">
        <f t="shared" si="12"/>
        <v>-7</v>
      </c>
      <c r="O39" s="2">
        <f t="shared" si="7"/>
        <v>0</v>
      </c>
    </row>
    <row r="40" spans="1:15" ht="12.75">
      <c r="A40" s="2">
        <v>20</v>
      </c>
      <c r="B40" s="2">
        <f t="shared" si="5"/>
        <v>39</v>
      </c>
      <c r="C40" s="2">
        <f t="shared" si="0"/>
        <v>20</v>
      </c>
      <c r="D40" s="2">
        <f t="shared" si="1"/>
        <v>2</v>
      </c>
      <c r="E40" s="2" t="str">
        <f t="shared" si="2"/>
        <v>B</v>
      </c>
      <c r="F40" s="2">
        <f t="shared" si="8"/>
        <v>0</v>
      </c>
      <c r="G40" s="2">
        <f t="shared" si="9"/>
        <v>2</v>
      </c>
      <c r="H40" s="2">
        <f t="shared" si="10"/>
        <v>1</v>
      </c>
      <c r="I40" s="2">
        <f t="shared" si="3"/>
        <v>2</v>
      </c>
      <c r="J40" s="2" t="str">
        <f t="shared" si="4"/>
        <v>No Bet</v>
      </c>
      <c r="K40" s="2">
        <f>IF(J40="No Bet",0,IF(O39=1,increment,K39+increment))</f>
        <v>0</v>
      </c>
      <c r="L40" s="2">
        <f t="shared" si="6"/>
        <v>0</v>
      </c>
      <c r="M40" s="9">
        <f t="shared" si="11"/>
        <v>56</v>
      </c>
      <c r="N40" s="2">
        <f t="shared" si="12"/>
        <v>-7</v>
      </c>
      <c r="O40" s="2">
        <f t="shared" si="7"/>
        <v>0</v>
      </c>
    </row>
    <row r="41" spans="1:15" ht="12.75">
      <c r="A41" s="2">
        <v>17</v>
      </c>
      <c r="B41" s="2">
        <f t="shared" si="5"/>
        <v>40</v>
      </c>
      <c r="C41" s="2">
        <f t="shared" si="0"/>
        <v>17</v>
      </c>
      <c r="D41" s="2">
        <f t="shared" si="1"/>
        <v>2</v>
      </c>
      <c r="E41" s="2" t="str">
        <f t="shared" si="2"/>
        <v>B</v>
      </c>
      <c r="F41" s="2">
        <f t="shared" si="8"/>
        <v>0</v>
      </c>
      <c r="G41" s="2">
        <f t="shared" si="9"/>
        <v>3</v>
      </c>
      <c r="H41" s="2">
        <f t="shared" si="10"/>
        <v>1</v>
      </c>
      <c r="I41" s="2">
        <f t="shared" si="3"/>
        <v>2</v>
      </c>
      <c r="J41" s="2" t="str">
        <f t="shared" si="4"/>
        <v>W</v>
      </c>
      <c r="K41" s="2">
        <f>IF(J41="No Bet",0,IF(O40=1,increment,K40+increment))</f>
        <v>7</v>
      </c>
      <c r="L41" s="2">
        <f t="shared" si="6"/>
        <v>14</v>
      </c>
      <c r="M41" s="9">
        <f t="shared" si="11"/>
        <v>70</v>
      </c>
      <c r="N41" s="2">
        <f t="shared" si="12"/>
        <v>7</v>
      </c>
      <c r="O41" s="2">
        <f t="shared" si="7"/>
        <v>0</v>
      </c>
    </row>
    <row r="42" spans="1:15" ht="12.75">
      <c r="A42" s="2">
        <v>30</v>
      </c>
      <c r="B42" s="2">
        <f t="shared" si="5"/>
        <v>41</v>
      </c>
      <c r="C42" s="2">
        <f t="shared" si="0"/>
        <v>30</v>
      </c>
      <c r="D42" s="2">
        <f t="shared" si="1"/>
        <v>3</v>
      </c>
      <c r="E42" s="2" t="str">
        <f t="shared" si="2"/>
        <v>R</v>
      </c>
      <c r="F42" s="2">
        <f t="shared" si="8"/>
        <v>0</v>
      </c>
      <c r="G42" s="2">
        <f t="shared" si="9"/>
        <v>3</v>
      </c>
      <c r="H42" s="2">
        <f t="shared" si="10"/>
        <v>2</v>
      </c>
      <c r="I42" s="2">
        <f t="shared" si="3"/>
        <v>2</v>
      </c>
      <c r="J42" s="2" t="str">
        <f t="shared" si="4"/>
        <v>L</v>
      </c>
      <c r="K42" s="2">
        <f>IF(J42="No Bet",0,IF(O41=1,increment,K41+increment))</f>
        <v>14</v>
      </c>
      <c r="L42" s="2">
        <f t="shared" si="6"/>
        <v>-14</v>
      </c>
      <c r="M42" s="9">
        <f t="shared" si="11"/>
        <v>56</v>
      </c>
      <c r="N42" s="2">
        <f t="shared" si="12"/>
        <v>-7</v>
      </c>
      <c r="O42" s="2">
        <f t="shared" si="7"/>
        <v>0</v>
      </c>
    </row>
    <row r="43" spans="1:15" ht="12.75">
      <c r="A43" s="2">
        <v>22</v>
      </c>
      <c r="B43" s="2">
        <f t="shared" si="5"/>
        <v>42</v>
      </c>
      <c r="C43" s="2">
        <f t="shared" si="0"/>
        <v>22</v>
      </c>
      <c r="D43" s="2">
        <f t="shared" si="1"/>
        <v>2</v>
      </c>
      <c r="E43" s="2" t="str">
        <f t="shared" si="2"/>
        <v>B</v>
      </c>
      <c r="F43" s="2">
        <f t="shared" si="8"/>
        <v>0</v>
      </c>
      <c r="G43" s="2">
        <f t="shared" si="9"/>
        <v>0</v>
      </c>
      <c r="H43" s="2">
        <f t="shared" si="10"/>
        <v>0</v>
      </c>
      <c r="I43" s="2">
        <f t="shared" si="3"/>
        <v>0</v>
      </c>
      <c r="J43" s="2" t="str">
        <f t="shared" si="4"/>
        <v>W</v>
      </c>
      <c r="K43" s="2">
        <f>IF(J43="No Bet",0,IF(O42=1,increment,K42+increment))</f>
        <v>21</v>
      </c>
      <c r="L43" s="2">
        <f t="shared" si="6"/>
        <v>42</v>
      </c>
      <c r="M43" s="9">
        <f t="shared" si="11"/>
        <v>98</v>
      </c>
      <c r="N43" s="2">
        <f t="shared" si="12"/>
        <v>35</v>
      </c>
      <c r="O43" s="2">
        <f t="shared" si="7"/>
        <v>1</v>
      </c>
    </row>
    <row r="44" spans="1:15" ht="12.75">
      <c r="A44" s="2">
        <v>14</v>
      </c>
      <c r="B44" s="2">
        <f t="shared" si="5"/>
        <v>43</v>
      </c>
      <c r="C44" s="2">
        <f t="shared" si="0"/>
        <v>14</v>
      </c>
      <c r="D44" s="2">
        <f t="shared" si="1"/>
        <v>2</v>
      </c>
      <c r="E44" s="2" t="str">
        <f t="shared" si="2"/>
        <v>R</v>
      </c>
      <c r="F44" s="2">
        <f t="shared" si="8"/>
        <v>0</v>
      </c>
      <c r="G44" s="2">
        <f t="shared" si="9"/>
        <v>1</v>
      </c>
      <c r="H44" s="2">
        <f t="shared" si="10"/>
        <v>0</v>
      </c>
      <c r="I44" s="2">
        <f t="shared" si="3"/>
        <v>2</v>
      </c>
      <c r="J44" s="2" t="str">
        <f t="shared" si="4"/>
        <v>No Bet</v>
      </c>
      <c r="K44" s="2">
        <f>IF(J44="No Bet",0,IF(O43=1,increment,K43+increment))</f>
        <v>0</v>
      </c>
      <c r="L44" s="2">
        <f t="shared" si="6"/>
        <v>0</v>
      </c>
      <c r="M44" s="9">
        <f t="shared" si="11"/>
        <v>98</v>
      </c>
      <c r="N44" s="2">
        <f t="shared" si="12"/>
        <v>0</v>
      </c>
      <c r="O44" s="2">
        <f t="shared" si="7"/>
        <v>0</v>
      </c>
    </row>
    <row r="45" spans="1:15" ht="12.75">
      <c r="A45" s="2">
        <v>29</v>
      </c>
      <c r="B45" s="2">
        <f t="shared" si="5"/>
        <v>44</v>
      </c>
      <c r="C45" s="2">
        <f t="shared" si="0"/>
        <v>29</v>
      </c>
      <c r="D45" s="2">
        <f t="shared" si="1"/>
        <v>3</v>
      </c>
      <c r="E45" s="2" t="str">
        <f t="shared" si="2"/>
        <v>B</v>
      </c>
      <c r="F45" s="2">
        <f t="shared" si="8"/>
        <v>0</v>
      </c>
      <c r="G45" s="2">
        <f t="shared" si="9"/>
        <v>1</v>
      </c>
      <c r="H45" s="2">
        <f t="shared" si="10"/>
        <v>1</v>
      </c>
      <c r="I45" s="2">
        <f t="shared" si="3"/>
        <v>0</v>
      </c>
      <c r="J45" s="2" t="str">
        <f t="shared" si="4"/>
        <v>L</v>
      </c>
      <c r="K45" s="2">
        <f>IF(J45="No Bet",0,IF(O44=1,increment,K44+increment))</f>
        <v>7</v>
      </c>
      <c r="L45" s="2">
        <f t="shared" si="6"/>
        <v>-7</v>
      </c>
      <c r="M45" s="9">
        <f t="shared" si="11"/>
        <v>91</v>
      </c>
      <c r="N45" s="2">
        <f t="shared" si="12"/>
        <v>-7</v>
      </c>
      <c r="O45" s="2">
        <f t="shared" si="7"/>
        <v>0</v>
      </c>
    </row>
    <row r="46" spans="1:15" ht="12.75">
      <c r="A46" s="2">
        <v>25</v>
      </c>
      <c r="B46" s="2">
        <f t="shared" si="5"/>
        <v>45</v>
      </c>
      <c r="C46" s="2">
        <f t="shared" si="0"/>
        <v>25</v>
      </c>
      <c r="D46" s="2">
        <f t="shared" si="1"/>
        <v>3</v>
      </c>
      <c r="E46" s="2" t="str">
        <f t="shared" si="2"/>
        <v>R</v>
      </c>
      <c r="F46" s="2">
        <f t="shared" si="8"/>
        <v>0</v>
      </c>
      <c r="G46" s="2">
        <f t="shared" si="9"/>
        <v>1</v>
      </c>
      <c r="H46" s="2">
        <f t="shared" si="10"/>
        <v>2</v>
      </c>
      <c r="I46" s="2">
        <f t="shared" si="3"/>
        <v>3</v>
      </c>
      <c r="J46" s="2" t="str">
        <f t="shared" si="4"/>
        <v>No Bet</v>
      </c>
      <c r="K46" s="2">
        <f>IF(J46="No Bet",0,IF(O45=1,increment,K45+increment))</f>
        <v>0</v>
      </c>
      <c r="L46" s="2">
        <f t="shared" si="6"/>
        <v>0</v>
      </c>
      <c r="M46" s="9">
        <f t="shared" si="11"/>
        <v>91</v>
      </c>
      <c r="N46" s="2">
        <f t="shared" si="12"/>
        <v>-7</v>
      </c>
      <c r="O46" s="2">
        <f t="shared" si="7"/>
        <v>0</v>
      </c>
    </row>
    <row r="47" spans="1:15" ht="12.75">
      <c r="A47" s="2">
        <v>12</v>
      </c>
      <c r="B47" s="2">
        <f t="shared" si="5"/>
        <v>46</v>
      </c>
      <c r="C47" s="2">
        <f t="shared" si="0"/>
        <v>12</v>
      </c>
      <c r="D47" s="2">
        <f t="shared" si="1"/>
        <v>1</v>
      </c>
      <c r="E47" s="2" t="str">
        <f t="shared" si="2"/>
        <v>R</v>
      </c>
      <c r="F47" s="2">
        <f t="shared" si="8"/>
        <v>1</v>
      </c>
      <c r="G47" s="2">
        <f t="shared" si="9"/>
        <v>1</v>
      </c>
      <c r="H47" s="2">
        <f t="shared" si="10"/>
        <v>2</v>
      </c>
      <c r="I47" s="2">
        <f t="shared" si="3"/>
        <v>3</v>
      </c>
      <c r="J47" s="2" t="str">
        <f t="shared" si="4"/>
        <v>L</v>
      </c>
      <c r="K47" s="2">
        <f>IF(J47="No Bet",0,IF(O46=1,increment,K46+increment))</f>
        <v>7</v>
      </c>
      <c r="L47" s="2">
        <f t="shared" si="6"/>
        <v>-7</v>
      </c>
      <c r="M47" s="9">
        <f t="shared" si="11"/>
        <v>84</v>
      </c>
      <c r="N47" s="2">
        <f t="shared" si="12"/>
        <v>-14</v>
      </c>
      <c r="O47" s="2">
        <f t="shared" si="7"/>
        <v>0</v>
      </c>
    </row>
    <row r="48" spans="1:15" ht="12.75">
      <c r="A48" s="2">
        <v>3</v>
      </c>
      <c r="B48" s="2">
        <f t="shared" si="5"/>
        <v>47</v>
      </c>
      <c r="C48" s="2">
        <f t="shared" si="0"/>
        <v>3</v>
      </c>
      <c r="D48" s="2">
        <f t="shared" si="1"/>
        <v>1</v>
      </c>
      <c r="E48" s="2" t="str">
        <f t="shared" si="2"/>
        <v>R</v>
      </c>
      <c r="F48" s="2">
        <f t="shared" si="8"/>
        <v>0</v>
      </c>
      <c r="G48" s="2">
        <f t="shared" si="9"/>
        <v>0</v>
      </c>
      <c r="H48" s="2">
        <f t="shared" si="10"/>
        <v>0</v>
      </c>
      <c r="I48" s="2">
        <f t="shared" si="3"/>
        <v>0</v>
      </c>
      <c r="J48" s="2" t="str">
        <f t="shared" si="4"/>
        <v>L</v>
      </c>
      <c r="K48" s="2">
        <f>IF(J48="No Bet",0,IF(O47=1,increment,K47+increment))</f>
        <v>14</v>
      </c>
      <c r="L48" s="2">
        <f t="shared" si="6"/>
        <v>-14</v>
      </c>
      <c r="M48" s="9">
        <f t="shared" si="11"/>
        <v>70</v>
      </c>
      <c r="N48" s="2">
        <f t="shared" si="12"/>
        <v>-28</v>
      </c>
      <c r="O48" s="2">
        <f t="shared" si="7"/>
        <v>1</v>
      </c>
    </row>
    <row r="49" spans="1:15" ht="12.75">
      <c r="A49" s="2">
        <v>22</v>
      </c>
      <c r="B49" s="2">
        <f t="shared" si="5"/>
        <v>48</v>
      </c>
      <c r="C49" s="2">
        <f t="shared" si="0"/>
        <v>22</v>
      </c>
      <c r="D49" s="2">
        <f t="shared" si="1"/>
        <v>2</v>
      </c>
      <c r="E49" s="2" t="str">
        <f t="shared" si="2"/>
        <v>B</v>
      </c>
      <c r="F49" s="2">
        <f t="shared" si="8"/>
        <v>0</v>
      </c>
      <c r="G49" s="2">
        <f t="shared" si="9"/>
        <v>1</v>
      </c>
      <c r="H49" s="2">
        <f t="shared" si="10"/>
        <v>0</v>
      </c>
      <c r="I49" s="2">
        <f t="shared" si="3"/>
        <v>2</v>
      </c>
      <c r="J49" s="2" t="str">
        <f t="shared" si="4"/>
        <v>No Bet</v>
      </c>
      <c r="K49" s="2">
        <f>IF(J49="No Bet",0,IF(O48=1,increment,K48+increment))</f>
        <v>0</v>
      </c>
      <c r="L49" s="2">
        <f t="shared" si="6"/>
        <v>0</v>
      </c>
      <c r="M49" s="9">
        <f t="shared" si="11"/>
        <v>70</v>
      </c>
      <c r="N49" s="2">
        <f t="shared" si="12"/>
        <v>0</v>
      </c>
      <c r="O49" s="2">
        <f t="shared" si="7"/>
        <v>0</v>
      </c>
    </row>
    <row r="50" spans="1:15" ht="12.75">
      <c r="A50" s="2">
        <v>8</v>
      </c>
      <c r="B50" s="2">
        <f t="shared" si="5"/>
        <v>49</v>
      </c>
      <c r="C50" s="2">
        <f t="shared" si="0"/>
        <v>8</v>
      </c>
      <c r="D50" s="2">
        <f t="shared" si="1"/>
        <v>1</v>
      </c>
      <c r="E50" s="2" t="str">
        <f t="shared" si="2"/>
        <v>B</v>
      </c>
      <c r="F50" s="2">
        <f t="shared" si="8"/>
        <v>1</v>
      </c>
      <c r="G50" s="2">
        <f t="shared" si="9"/>
        <v>1</v>
      </c>
      <c r="H50" s="2">
        <f t="shared" si="10"/>
        <v>0</v>
      </c>
      <c r="I50" s="2">
        <f t="shared" si="3"/>
        <v>0</v>
      </c>
      <c r="J50" s="2" t="str">
        <f t="shared" si="4"/>
        <v>L</v>
      </c>
      <c r="K50" s="2">
        <f>IF(J50="No Bet",0,IF(O49=1,increment,K49+increment))</f>
        <v>7</v>
      </c>
      <c r="L50" s="2">
        <f t="shared" si="6"/>
        <v>-7</v>
      </c>
      <c r="M50" s="9">
        <f t="shared" si="11"/>
        <v>63</v>
      </c>
      <c r="N50" s="2">
        <f t="shared" si="12"/>
        <v>-7</v>
      </c>
      <c r="O50" s="2">
        <f t="shared" si="7"/>
        <v>0</v>
      </c>
    </row>
    <row r="51" spans="1:15" ht="12.75">
      <c r="A51" s="2">
        <v>14</v>
      </c>
      <c r="B51" s="2">
        <f t="shared" si="5"/>
        <v>50</v>
      </c>
      <c r="C51" s="2">
        <f t="shared" si="0"/>
        <v>14</v>
      </c>
      <c r="D51" s="2">
        <f t="shared" si="1"/>
        <v>2</v>
      </c>
      <c r="E51" s="2" t="str">
        <f t="shared" si="2"/>
        <v>R</v>
      </c>
      <c r="F51" s="2">
        <f t="shared" si="8"/>
        <v>1</v>
      </c>
      <c r="G51" s="2">
        <f t="shared" si="9"/>
        <v>2</v>
      </c>
      <c r="H51" s="2">
        <f t="shared" si="10"/>
        <v>0</v>
      </c>
      <c r="I51" s="2">
        <f t="shared" si="3"/>
        <v>2</v>
      </c>
      <c r="J51" s="2" t="str">
        <f t="shared" si="4"/>
        <v>No Bet</v>
      </c>
      <c r="K51" s="2">
        <f>IF(J51="No Bet",0,IF(O50=1,increment,K50+increment))</f>
        <v>0</v>
      </c>
      <c r="L51" s="2">
        <f t="shared" si="6"/>
        <v>0</v>
      </c>
      <c r="M51" s="9">
        <f t="shared" si="11"/>
        <v>63</v>
      </c>
      <c r="N51" s="2">
        <f t="shared" si="12"/>
        <v>-7</v>
      </c>
      <c r="O51" s="2">
        <f t="shared" si="7"/>
        <v>0</v>
      </c>
    </row>
    <row r="52" spans="1:15" ht="12.75">
      <c r="A52" s="2">
        <v>30</v>
      </c>
      <c r="B52" s="2">
        <f t="shared" si="5"/>
        <v>51</v>
      </c>
      <c r="C52" s="2">
        <f t="shared" si="0"/>
        <v>30</v>
      </c>
      <c r="D52" s="2">
        <f aca="true" t="shared" si="13" ref="D52:D115">IF(OR(A52=37,A52=0),0,INT((A52-1)/12)+1)</f>
        <v>3</v>
      </c>
      <c r="E52" s="2" t="str">
        <f t="shared" si="2"/>
        <v>R</v>
      </c>
      <c r="F52" s="2">
        <f t="shared" si="8"/>
        <v>1</v>
      </c>
      <c r="G52" s="2">
        <f t="shared" si="9"/>
        <v>2</v>
      </c>
      <c r="H52" s="2">
        <f t="shared" si="10"/>
        <v>1</v>
      </c>
      <c r="I52" s="2">
        <f t="shared" si="3"/>
        <v>2</v>
      </c>
      <c r="J52" s="2" t="str">
        <f t="shared" si="4"/>
        <v>L</v>
      </c>
      <c r="K52" s="2">
        <f>IF(J52="No Bet",0,IF(O51=1,increment,K51+increment))</f>
        <v>7</v>
      </c>
      <c r="L52" s="2">
        <f t="shared" si="6"/>
        <v>-7</v>
      </c>
      <c r="M52" s="9">
        <f t="shared" si="11"/>
        <v>56</v>
      </c>
      <c r="N52" s="2">
        <f t="shared" si="12"/>
        <v>-14</v>
      </c>
      <c r="O52" s="2">
        <f t="shared" si="7"/>
        <v>0</v>
      </c>
    </row>
    <row r="53" spans="1:15" ht="12.75">
      <c r="A53" s="2">
        <v>26</v>
      </c>
      <c r="B53" s="2">
        <f t="shared" si="5"/>
        <v>52</v>
      </c>
      <c r="C53" s="2">
        <f t="shared" si="0"/>
        <v>26</v>
      </c>
      <c r="D53" s="2">
        <f t="shared" si="13"/>
        <v>3</v>
      </c>
      <c r="E53" s="2" t="str">
        <f t="shared" si="2"/>
        <v>B</v>
      </c>
      <c r="F53" s="2">
        <f t="shared" si="8"/>
        <v>0</v>
      </c>
      <c r="G53" s="2">
        <f t="shared" si="9"/>
        <v>0</v>
      </c>
      <c r="H53" s="2">
        <f t="shared" si="10"/>
        <v>0</v>
      </c>
      <c r="I53" s="2">
        <f t="shared" si="3"/>
        <v>0</v>
      </c>
      <c r="J53" s="2" t="str">
        <f t="shared" si="4"/>
        <v>L</v>
      </c>
      <c r="K53" s="2">
        <f>IF(J53="No Bet",0,IF(O52=1,increment,K52+increment))</f>
        <v>14</v>
      </c>
      <c r="L53" s="2">
        <f t="shared" si="6"/>
        <v>-14</v>
      </c>
      <c r="M53" s="9">
        <f t="shared" si="11"/>
        <v>42</v>
      </c>
      <c r="N53" s="2">
        <f t="shared" si="12"/>
        <v>-28</v>
      </c>
      <c r="O53" s="2">
        <f t="shared" si="7"/>
        <v>1</v>
      </c>
    </row>
    <row r="54" spans="1:15" ht="12.75">
      <c r="A54" s="2">
        <v>5</v>
      </c>
      <c r="B54" s="2">
        <f t="shared" si="5"/>
        <v>53</v>
      </c>
      <c r="C54" s="2">
        <f t="shared" si="0"/>
        <v>5</v>
      </c>
      <c r="D54" s="2">
        <f t="shared" si="13"/>
        <v>1</v>
      </c>
      <c r="E54" s="2" t="str">
        <f t="shared" si="2"/>
        <v>R</v>
      </c>
      <c r="F54" s="2">
        <f t="shared" si="8"/>
        <v>1</v>
      </c>
      <c r="G54" s="2">
        <f t="shared" si="9"/>
        <v>0</v>
      </c>
      <c r="H54" s="2">
        <f t="shared" si="10"/>
        <v>0</v>
      </c>
      <c r="I54" s="2">
        <f t="shared" si="3"/>
        <v>1</v>
      </c>
      <c r="J54" s="2" t="str">
        <f t="shared" si="4"/>
        <v>No Bet</v>
      </c>
      <c r="K54" s="2">
        <f>IF(J54="No Bet",0,IF(O53=1,increment,K53+increment))</f>
        <v>0</v>
      </c>
      <c r="L54" s="2">
        <f t="shared" si="6"/>
        <v>0</v>
      </c>
      <c r="M54" s="9">
        <f t="shared" si="11"/>
        <v>42</v>
      </c>
      <c r="N54" s="2">
        <f t="shared" si="12"/>
        <v>0</v>
      </c>
      <c r="O54" s="2">
        <f t="shared" si="7"/>
        <v>0</v>
      </c>
    </row>
    <row r="55" spans="1:15" ht="12.75">
      <c r="A55" s="2">
        <v>32</v>
      </c>
      <c r="B55" s="2">
        <f t="shared" si="5"/>
        <v>54</v>
      </c>
      <c r="C55" s="2">
        <f t="shared" si="0"/>
        <v>32</v>
      </c>
      <c r="D55" s="2">
        <f t="shared" si="13"/>
        <v>3</v>
      </c>
      <c r="E55" s="2" t="str">
        <f t="shared" si="2"/>
        <v>R</v>
      </c>
      <c r="F55" s="2">
        <f t="shared" si="8"/>
        <v>1</v>
      </c>
      <c r="G55" s="2">
        <f t="shared" si="9"/>
        <v>0</v>
      </c>
      <c r="H55" s="2">
        <f t="shared" si="10"/>
        <v>1</v>
      </c>
      <c r="I55" s="2">
        <f t="shared" si="3"/>
        <v>0</v>
      </c>
      <c r="J55" s="2" t="str">
        <f t="shared" si="4"/>
        <v>L</v>
      </c>
      <c r="K55" s="2">
        <f>IF(J55="No Bet",0,IF(O54=1,increment,K54+increment))</f>
        <v>7</v>
      </c>
      <c r="L55" s="2">
        <f t="shared" si="6"/>
        <v>-7</v>
      </c>
      <c r="M55" s="9">
        <f t="shared" si="11"/>
        <v>35</v>
      </c>
      <c r="N55" s="2">
        <f t="shared" si="12"/>
        <v>-7</v>
      </c>
      <c r="O55" s="2">
        <f t="shared" si="7"/>
        <v>0</v>
      </c>
    </row>
    <row r="56" spans="1:15" ht="12.75">
      <c r="A56" s="2">
        <v>26</v>
      </c>
      <c r="B56" s="2">
        <f t="shared" si="5"/>
        <v>55</v>
      </c>
      <c r="C56" s="2">
        <f t="shared" si="0"/>
        <v>26</v>
      </c>
      <c r="D56" s="2">
        <f t="shared" si="13"/>
        <v>3</v>
      </c>
      <c r="E56" s="2" t="str">
        <f t="shared" si="2"/>
        <v>B</v>
      </c>
      <c r="F56" s="2">
        <f t="shared" si="8"/>
        <v>1</v>
      </c>
      <c r="G56" s="2">
        <f t="shared" si="9"/>
        <v>0</v>
      </c>
      <c r="H56" s="2">
        <f t="shared" si="10"/>
        <v>2</v>
      </c>
      <c r="I56" s="2">
        <f t="shared" si="3"/>
        <v>3</v>
      </c>
      <c r="J56" s="2" t="str">
        <f t="shared" si="4"/>
        <v>No Bet</v>
      </c>
      <c r="K56" s="2">
        <f>IF(J56="No Bet",0,IF(O55=1,increment,K55+increment))</f>
        <v>0</v>
      </c>
      <c r="L56" s="2">
        <f t="shared" si="6"/>
        <v>0</v>
      </c>
      <c r="M56" s="9">
        <f t="shared" si="11"/>
        <v>35</v>
      </c>
      <c r="N56" s="2">
        <f t="shared" si="12"/>
        <v>-7</v>
      </c>
      <c r="O56" s="2">
        <f t="shared" si="7"/>
        <v>0</v>
      </c>
    </row>
    <row r="57" spans="1:15" ht="12.75">
      <c r="A57" s="2">
        <v>21</v>
      </c>
      <c r="B57" s="2">
        <f t="shared" si="5"/>
        <v>56</v>
      </c>
      <c r="C57" s="2">
        <f t="shared" si="0"/>
        <v>21</v>
      </c>
      <c r="D57" s="2">
        <f t="shared" si="13"/>
        <v>2</v>
      </c>
      <c r="E57" s="2" t="str">
        <f t="shared" si="2"/>
        <v>R</v>
      </c>
      <c r="F57" s="2">
        <f t="shared" si="8"/>
        <v>1</v>
      </c>
      <c r="G57" s="2">
        <f t="shared" si="9"/>
        <v>1</v>
      </c>
      <c r="H57" s="2">
        <f t="shared" si="10"/>
        <v>2</v>
      </c>
      <c r="I57" s="2">
        <f t="shared" si="3"/>
        <v>3</v>
      </c>
      <c r="J57" s="2" t="str">
        <f t="shared" si="4"/>
        <v>L</v>
      </c>
      <c r="K57" s="2">
        <f>IF(J57="No Bet",0,IF(O56=1,increment,K56+increment))</f>
        <v>7</v>
      </c>
      <c r="L57" s="2">
        <f t="shared" si="6"/>
        <v>-7</v>
      </c>
      <c r="M57" s="9">
        <f t="shared" si="11"/>
        <v>28</v>
      </c>
      <c r="N57" s="2">
        <f t="shared" si="12"/>
        <v>-14</v>
      </c>
      <c r="O57" s="2">
        <f t="shared" si="7"/>
        <v>0</v>
      </c>
    </row>
    <row r="58" spans="1:15" ht="12.75">
      <c r="A58" s="2">
        <v>12</v>
      </c>
      <c r="B58" s="2">
        <f t="shared" si="5"/>
        <v>57</v>
      </c>
      <c r="C58" s="2">
        <f t="shared" si="0"/>
        <v>12</v>
      </c>
      <c r="D58" s="2">
        <f t="shared" si="13"/>
        <v>1</v>
      </c>
      <c r="E58" s="2" t="str">
        <f t="shared" si="2"/>
        <v>R</v>
      </c>
      <c r="F58" s="2">
        <f t="shared" si="8"/>
        <v>0</v>
      </c>
      <c r="G58" s="2">
        <f t="shared" si="9"/>
        <v>0</v>
      </c>
      <c r="H58" s="2">
        <f t="shared" si="10"/>
        <v>0</v>
      </c>
      <c r="I58" s="2">
        <f t="shared" si="3"/>
        <v>0</v>
      </c>
      <c r="J58" s="2" t="str">
        <f t="shared" si="4"/>
        <v>L</v>
      </c>
      <c r="K58" s="2">
        <f>IF(J58="No Bet",0,IF(O57=1,increment,K57+increment))</f>
        <v>14</v>
      </c>
      <c r="L58" s="2">
        <f t="shared" si="6"/>
        <v>-14</v>
      </c>
      <c r="M58" s="9">
        <f t="shared" si="11"/>
        <v>14</v>
      </c>
      <c r="N58" s="2">
        <f t="shared" si="12"/>
        <v>-28</v>
      </c>
      <c r="O58" s="2">
        <f t="shared" si="7"/>
        <v>1</v>
      </c>
    </row>
    <row r="59" spans="1:15" ht="12.75">
      <c r="A59" s="2">
        <v>36</v>
      </c>
      <c r="B59" s="2">
        <f t="shared" si="5"/>
        <v>58</v>
      </c>
      <c r="C59" s="2">
        <f t="shared" si="0"/>
        <v>36</v>
      </c>
      <c r="D59" s="2">
        <f t="shared" si="13"/>
        <v>3</v>
      </c>
      <c r="E59" s="2" t="str">
        <f t="shared" si="2"/>
        <v>R</v>
      </c>
      <c r="F59" s="2">
        <f t="shared" si="8"/>
        <v>0</v>
      </c>
      <c r="G59" s="2">
        <f t="shared" si="9"/>
        <v>0</v>
      </c>
      <c r="H59" s="2">
        <f t="shared" si="10"/>
        <v>1</v>
      </c>
      <c r="I59" s="2">
        <f t="shared" si="3"/>
        <v>3</v>
      </c>
      <c r="J59" s="2" t="str">
        <f t="shared" si="4"/>
        <v>No Bet</v>
      </c>
      <c r="K59" s="2">
        <f>IF(J59="No Bet",0,IF(O58=1,increment,K58+increment))</f>
        <v>0</v>
      </c>
      <c r="L59" s="2">
        <f t="shared" si="6"/>
        <v>0</v>
      </c>
      <c r="M59" s="9">
        <f t="shared" si="11"/>
        <v>14</v>
      </c>
      <c r="N59" s="2">
        <f t="shared" si="12"/>
        <v>0</v>
      </c>
      <c r="O59" s="2">
        <f t="shared" si="7"/>
        <v>0</v>
      </c>
    </row>
    <row r="60" spans="1:15" ht="12.75">
      <c r="A60" s="2">
        <v>11</v>
      </c>
      <c r="B60" s="2">
        <f t="shared" si="5"/>
        <v>59</v>
      </c>
      <c r="C60" s="2">
        <f t="shared" si="0"/>
        <v>11</v>
      </c>
      <c r="D60" s="2">
        <f t="shared" si="13"/>
        <v>1</v>
      </c>
      <c r="E60" s="2" t="str">
        <f t="shared" si="2"/>
        <v>B</v>
      </c>
      <c r="F60" s="2">
        <f t="shared" si="8"/>
        <v>1</v>
      </c>
      <c r="G60" s="2">
        <f t="shared" si="9"/>
        <v>0</v>
      </c>
      <c r="H60" s="2">
        <f t="shared" si="10"/>
        <v>1</v>
      </c>
      <c r="I60" s="2">
        <f t="shared" si="3"/>
        <v>0</v>
      </c>
      <c r="J60" s="2" t="str">
        <f t="shared" si="4"/>
        <v>L</v>
      </c>
      <c r="K60" s="2">
        <f>IF(J60="No Bet",0,IF(O59=1,increment,K59+increment))</f>
        <v>7</v>
      </c>
      <c r="L60" s="2">
        <f t="shared" si="6"/>
        <v>-7</v>
      </c>
      <c r="M60" s="9">
        <f t="shared" si="11"/>
        <v>7</v>
      </c>
      <c r="N60" s="2">
        <f t="shared" si="12"/>
        <v>-7</v>
      </c>
      <c r="O60" s="2">
        <f t="shared" si="7"/>
        <v>0</v>
      </c>
    </row>
    <row r="61" spans="1:15" ht="12.75">
      <c r="A61" s="2">
        <v>1</v>
      </c>
      <c r="B61" s="2">
        <f t="shared" si="5"/>
        <v>60</v>
      </c>
      <c r="C61" s="2">
        <f t="shared" si="0"/>
        <v>1</v>
      </c>
      <c r="D61" s="2">
        <f t="shared" si="13"/>
        <v>1</v>
      </c>
      <c r="E61" s="2" t="str">
        <f t="shared" si="2"/>
        <v>R</v>
      </c>
      <c r="F61" s="2">
        <f t="shared" si="8"/>
        <v>2</v>
      </c>
      <c r="G61" s="2">
        <f t="shared" si="9"/>
        <v>0</v>
      </c>
      <c r="H61" s="2">
        <f t="shared" si="10"/>
        <v>1</v>
      </c>
      <c r="I61" s="2">
        <f t="shared" si="3"/>
        <v>1</v>
      </c>
      <c r="J61" s="2" t="str">
        <f t="shared" si="4"/>
        <v>No Bet</v>
      </c>
      <c r="K61" s="2">
        <f>IF(J61="No Bet",0,IF(O60=1,increment,K60+increment))</f>
        <v>0</v>
      </c>
      <c r="L61" s="2">
        <f t="shared" si="6"/>
        <v>0</v>
      </c>
      <c r="M61" s="9">
        <f t="shared" si="11"/>
        <v>7</v>
      </c>
      <c r="N61" s="2">
        <f t="shared" si="12"/>
        <v>-7</v>
      </c>
      <c r="O61" s="2">
        <f t="shared" si="7"/>
        <v>0</v>
      </c>
    </row>
    <row r="62" spans="1:15" ht="12.75">
      <c r="A62" s="2">
        <v>37</v>
      </c>
      <c r="B62" s="2">
        <f t="shared" si="5"/>
        <v>61</v>
      </c>
      <c r="C62" s="2" t="str">
        <f t="shared" si="0"/>
        <v>00</v>
      </c>
      <c r="D62" s="2">
        <f t="shared" si="13"/>
        <v>0</v>
      </c>
      <c r="E62" s="2" t="str">
        <f t="shared" si="2"/>
        <v>G</v>
      </c>
      <c r="F62" s="2">
        <f t="shared" si="8"/>
        <v>2</v>
      </c>
      <c r="G62" s="2">
        <f t="shared" si="9"/>
        <v>0</v>
      </c>
      <c r="H62" s="2">
        <f t="shared" si="10"/>
        <v>1</v>
      </c>
      <c r="I62" s="2">
        <f t="shared" si="3"/>
        <v>1</v>
      </c>
      <c r="J62" s="2" t="str">
        <f t="shared" si="4"/>
        <v>L</v>
      </c>
      <c r="K62" s="2">
        <f>IF(J62="No Bet",0,IF(O61=1,increment,K61+increment))</f>
        <v>7</v>
      </c>
      <c r="L62" s="2">
        <f t="shared" si="6"/>
        <v>-7</v>
      </c>
      <c r="M62" s="9">
        <f t="shared" si="11"/>
        <v>0</v>
      </c>
      <c r="N62" s="2">
        <f t="shared" si="12"/>
        <v>-14</v>
      </c>
      <c r="O62" s="2">
        <f t="shared" si="7"/>
        <v>0</v>
      </c>
    </row>
    <row r="63" spans="1:15" ht="12.75">
      <c r="A63" s="2">
        <v>28</v>
      </c>
      <c r="B63" s="2">
        <f t="shared" si="5"/>
        <v>62</v>
      </c>
      <c r="C63" s="2">
        <f t="shared" si="0"/>
        <v>28</v>
      </c>
      <c r="D63" s="2">
        <f t="shared" si="13"/>
        <v>3</v>
      </c>
      <c r="E63" s="2" t="str">
        <f t="shared" si="2"/>
        <v>B</v>
      </c>
      <c r="F63" s="2">
        <f t="shared" si="8"/>
        <v>0</v>
      </c>
      <c r="G63" s="2">
        <f t="shared" si="9"/>
        <v>0</v>
      </c>
      <c r="H63" s="2">
        <f t="shared" si="10"/>
        <v>0</v>
      </c>
      <c r="I63" s="2">
        <f t="shared" si="3"/>
        <v>0</v>
      </c>
      <c r="J63" s="2" t="str">
        <f t="shared" si="4"/>
        <v>L</v>
      </c>
      <c r="K63" s="2">
        <f>IF(J63="No Bet",0,IF(O62=1,increment,K62+increment))</f>
        <v>14</v>
      </c>
      <c r="L63" s="2">
        <f t="shared" si="6"/>
        <v>-14</v>
      </c>
      <c r="M63" s="9">
        <f t="shared" si="11"/>
        <v>-14</v>
      </c>
      <c r="N63" s="2">
        <f t="shared" si="12"/>
        <v>-28</v>
      </c>
      <c r="O63" s="2">
        <f t="shared" si="7"/>
        <v>1</v>
      </c>
    </row>
    <row r="64" spans="1:15" ht="12.75">
      <c r="A64" s="2">
        <v>36</v>
      </c>
      <c r="B64" s="2">
        <f t="shared" si="5"/>
        <v>63</v>
      </c>
      <c r="C64" s="2">
        <f t="shared" si="0"/>
        <v>36</v>
      </c>
      <c r="D64" s="2">
        <f t="shared" si="13"/>
        <v>3</v>
      </c>
      <c r="E64" s="2" t="str">
        <f t="shared" si="2"/>
        <v>R</v>
      </c>
      <c r="F64" s="2">
        <f t="shared" si="8"/>
        <v>0</v>
      </c>
      <c r="G64" s="2">
        <f t="shared" si="9"/>
        <v>0</v>
      </c>
      <c r="H64" s="2">
        <f t="shared" si="10"/>
        <v>1</v>
      </c>
      <c r="I64" s="2">
        <f t="shared" si="3"/>
        <v>3</v>
      </c>
      <c r="J64" s="2" t="str">
        <f t="shared" si="4"/>
        <v>No Bet</v>
      </c>
      <c r="K64" s="2">
        <f>IF(J64="No Bet",0,IF(O63=1,increment,K63+increment))</f>
        <v>0</v>
      </c>
      <c r="L64" s="2">
        <f t="shared" si="6"/>
        <v>0</v>
      </c>
      <c r="M64" s="9">
        <f t="shared" si="11"/>
        <v>-14</v>
      </c>
      <c r="N64" s="2">
        <f t="shared" si="12"/>
        <v>0</v>
      </c>
      <c r="O64" s="2">
        <f t="shared" si="7"/>
        <v>0</v>
      </c>
    </row>
    <row r="65" spans="1:15" ht="12.75">
      <c r="A65" s="2">
        <v>24</v>
      </c>
      <c r="B65" s="2">
        <f t="shared" si="5"/>
        <v>64</v>
      </c>
      <c r="C65" s="2">
        <f t="shared" si="0"/>
        <v>24</v>
      </c>
      <c r="D65" s="2">
        <f t="shared" si="13"/>
        <v>2</v>
      </c>
      <c r="E65" s="2" t="str">
        <f t="shared" si="2"/>
        <v>B</v>
      </c>
      <c r="F65" s="2">
        <f t="shared" si="8"/>
        <v>0</v>
      </c>
      <c r="G65" s="2">
        <f t="shared" si="9"/>
        <v>1</v>
      </c>
      <c r="H65" s="2">
        <f t="shared" si="10"/>
        <v>1</v>
      </c>
      <c r="I65" s="2">
        <f t="shared" si="3"/>
        <v>0</v>
      </c>
      <c r="J65" s="2" t="str">
        <f t="shared" si="4"/>
        <v>L</v>
      </c>
      <c r="K65" s="2">
        <f>IF(J65="No Bet",0,IF(O64=1,increment,K64+increment))</f>
        <v>7</v>
      </c>
      <c r="L65" s="2">
        <f t="shared" si="6"/>
        <v>-7</v>
      </c>
      <c r="M65" s="9">
        <f t="shared" si="11"/>
        <v>-21</v>
      </c>
      <c r="N65" s="2">
        <f t="shared" si="12"/>
        <v>-7</v>
      </c>
      <c r="O65" s="2">
        <f t="shared" si="7"/>
        <v>0</v>
      </c>
    </row>
    <row r="66" spans="1:15" ht="12.75">
      <c r="A66" s="2">
        <v>27</v>
      </c>
      <c r="B66" s="2">
        <f t="shared" si="5"/>
        <v>65</v>
      </c>
      <c r="C66" s="2">
        <f t="shared" si="0"/>
        <v>27</v>
      </c>
      <c r="D66" s="2">
        <f t="shared" si="13"/>
        <v>3</v>
      </c>
      <c r="E66" s="2" t="str">
        <f t="shared" si="2"/>
        <v>R</v>
      </c>
      <c r="F66" s="2">
        <f t="shared" si="8"/>
        <v>0</v>
      </c>
      <c r="G66" s="2">
        <f t="shared" si="9"/>
        <v>1</v>
      </c>
      <c r="H66" s="2">
        <f t="shared" si="10"/>
        <v>2</v>
      </c>
      <c r="I66" s="2">
        <f t="shared" si="3"/>
        <v>3</v>
      </c>
      <c r="J66" s="2" t="str">
        <f t="shared" si="4"/>
        <v>No Bet</v>
      </c>
      <c r="K66" s="2">
        <f>IF(J66="No Bet",0,IF(O65=1,increment,K65+increment))</f>
        <v>0</v>
      </c>
      <c r="L66" s="2">
        <f t="shared" si="6"/>
        <v>0</v>
      </c>
      <c r="M66" s="9">
        <f t="shared" si="11"/>
        <v>-21</v>
      </c>
      <c r="N66" s="2">
        <f t="shared" si="12"/>
        <v>-7</v>
      </c>
      <c r="O66" s="2">
        <f t="shared" si="7"/>
        <v>0</v>
      </c>
    </row>
    <row r="67" spans="1:15" ht="12.75">
      <c r="A67" s="2">
        <v>32</v>
      </c>
      <c r="B67" s="2">
        <f t="shared" si="5"/>
        <v>66</v>
      </c>
      <c r="C67" s="2">
        <f aca="true" t="shared" si="14" ref="C67:C130">IF(A67=37,"00",A67)</f>
        <v>32</v>
      </c>
      <c r="D67" s="2">
        <f t="shared" si="13"/>
        <v>3</v>
      </c>
      <c r="E67" s="2" t="str">
        <f aca="true" t="shared" si="15" ref="E67:E130">IF(OR(A67=37,A67=0),"G",IF(OR(C67=1,C67=3,C67=5,C67=7,C67=9,C67=12,C67=14,C67=16,C67=18,C67=19,C67=21,C67=23,C67=25,C67=27,C67=30,C67=32,C67=34,C67=36),"R","B"))</f>
        <v>R</v>
      </c>
      <c r="F67" s="2">
        <f t="shared" si="8"/>
        <v>0</v>
      </c>
      <c r="G67" s="2">
        <f t="shared" si="9"/>
        <v>1</v>
      </c>
      <c r="H67" s="2">
        <f t="shared" si="10"/>
        <v>3</v>
      </c>
      <c r="I67" s="2">
        <f aca="true" t="shared" si="16" ref="I67:I130">IF(AND(F67=G67,G67=H67),0,IF(AND(F67&gt;G67,F67&gt;H67),1,IF(AND(G67&gt;F67,G67&gt;H67),2,IF(AND(H67&gt;F67,H67&gt;G67),3,0))))</f>
        <v>3</v>
      </c>
      <c r="J67" s="2" t="str">
        <f aca="true" t="shared" si="17" ref="J67:J130">IF(I66=0,"No Bet",IF(AND(I66=1,D67=1),"W",IF(AND(I66=2,D67=2),"W",IF(AND(I66=3,D67=3),"W","L"))))</f>
        <v>W</v>
      </c>
      <c r="K67" s="2">
        <f>IF(J67="No Bet",0,IF(O66=1,increment,K66+increment))</f>
        <v>7</v>
      </c>
      <c r="L67" s="2">
        <f t="shared" si="6"/>
        <v>14</v>
      </c>
      <c r="M67" s="9">
        <f t="shared" si="11"/>
        <v>-7</v>
      </c>
      <c r="N67" s="2">
        <f t="shared" si="12"/>
        <v>7</v>
      </c>
      <c r="O67" s="2">
        <f t="shared" si="7"/>
        <v>0</v>
      </c>
    </row>
    <row r="68" spans="1:15" ht="12.75">
      <c r="A68" s="2">
        <v>27</v>
      </c>
      <c r="B68" s="2">
        <f aca="true" t="shared" si="18" ref="B68:B131">B67+1</f>
        <v>67</v>
      </c>
      <c r="C68" s="2">
        <f t="shared" si="14"/>
        <v>27</v>
      </c>
      <c r="D68" s="2">
        <f t="shared" si="13"/>
        <v>3</v>
      </c>
      <c r="E68" s="2" t="str">
        <f t="shared" si="15"/>
        <v>R</v>
      </c>
      <c r="F68" s="2">
        <f t="shared" si="8"/>
        <v>0</v>
      </c>
      <c r="G68" s="2">
        <f t="shared" si="9"/>
        <v>0</v>
      </c>
      <c r="H68" s="2">
        <f t="shared" si="10"/>
        <v>0</v>
      </c>
      <c r="I68" s="2">
        <f t="shared" si="16"/>
        <v>0</v>
      </c>
      <c r="J68" s="2" t="str">
        <f t="shared" si="17"/>
        <v>W</v>
      </c>
      <c r="K68" s="2">
        <f>IF(J68="No Bet",0,IF(O67=1,increment,K67+increment))</f>
        <v>14</v>
      </c>
      <c r="L68" s="2">
        <f aca="true" t="shared" si="19" ref="L68:L131">IF(J68="No Bet",0,IF(J68="W",K68*2,-K68))</f>
        <v>28</v>
      </c>
      <c r="M68" s="9">
        <f t="shared" si="11"/>
        <v>21</v>
      </c>
      <c r="N68" s="2">
        <f t="shared" si="12"/>
        <v>35</v>
      </c>
      <c r="O68" s="2">
        <f aca="true" t="shared" si="20" ref="O68:O131">IF(OR(N68&gt;=RWT,N68&lt;=RLL),1,0)</f>
        <v>1</v>
      </c>
    </row>
    <row r="69" spans="1:15" ht="12.75">
      <c r="A69" s="2">
        <v>11</v>
      </c>
      <c r="B69" s="2">
        <f t="shared" si="18"/>
        <v>68</v>
      </c>
      <c r="C69" s="2">
        <f t="shared" si="14"/>
        <v>11</v>
      </c>
      <c r="D69" s="2">
        <f t="shared" si="13"/>
        <v>1</v>
      </c>
      <c r="E69" s="2" t="str">
        <f t="shared" si="15"/>
        <v>B</v>
      </c>
      <c r="F69" s="2">
        <f aca="true" t="shared" si="21" ref="F69:F132">IF(O69=1,0,IF(D69=1,F68+1,F68))</f>
        <v>1</v>
      </c>
      <c r="G69" s="2">
        <f aca="true" t="shared" si="22" ref="G69:G132">IF(O69=1,0,IF(D69=2,G68+1,G68))</f>
        <v>0</v>
      </c>
      <c r="H69" s="2">
        <f aca="true" t="shared" si="23" ref="H69:H132">IF(O69=1,0,IF(D69=3,H68+1,H68))</f>
        <v>0</v>
      </c>
      <c r="I69" s="2">
        <f t="shared" si="16"/>
        <v>1</v>
      </c>
      <c r="J69" s="2" t="str">
        <f t="shared" si="17"/>
        <v>No Bet</v>
      </c>
      <c r="K69" s="2">
        <f>IF(J69="No Bet",0,IF(O68=1,increment,K68+increment))</f>
        <v>0</v>
      </c>
      <c r="L69" s="2">
        <f t="shared" si="19"/>
        <v>0</v>
      </c>
      <c r="M69" s="9">
        <f aca="true" t="shared" si="24" ref="M69:M132">M68+L69</f>
        <v>21</v>
      </c>
      <c r="N69" s="2">
        <f t="shared" si="12"/>
        <v>0</v>
      </c>
      <c r="O69" s="2">
        <f t="shared" si="20"/>
        <v>0</v>
      </c>
    </row>
    <row r="70" spans="1:15" ht="12.75">
      <c r="A70" s="2">
        <v>5</v>
      </c>
      <c r="B70" s="2">
        <f t="shared" si="18"/>
        <v>69</v>
      </c>
      <c r="C70" s="2">
        <f t="shared" si="14"/>
        <v>5</v>
      </c>
      <c r="D70" s="2">
        <f t="shared" si="13"/>
        <v>1</v>
      </c>
      <c r="E70" s="2" t="str">
        <f t="shared" si="15"/>
        <v>R</v>
      </c>
      <c r="F70" s="2">
        <f t="shared" si="21"/>
        <v>2</v>
      </c>
      <c r="G70" s="2">
        <f t="shared" si="22"/>
        <v>0</v>
      </c>
      <c r="H70" s="2">
        <f t="shared" si="23"/>
        <v>0</v>
      </c>
      <c r="I70" s="2">
        <f t="shared" si="16"/>
        <v>1</v>
      </c>
      <c r="J70" s="2" t="str">
        <f t="shared" si="17"/>
        <v>W</v>
      </c>
      <c r="K70" s="2">
        <f>IF(J70="No Bet",0,IF(O69=1,increment,K69+increment))</f>
        <v>7</v>
      </c>
      <c r="L70" s="2">
        <f t="shared" si="19"/>
        <v>14</v>
      </c>
      <c r="M70" s="9">
        <f t="shared" si="24"/>
        <v>35</v>
      </c>
      <c r="N70" s="2">
        <f aca="true" t="shared" si="25" ref="N70:N133">IF(O69=1,L70,N69+L70)</f>
        <v>14</v>
      </c>
      <c r="O70" s="2">
        <f t="shared" si="20"/>
        <v>0</v>
      </c>
    </row>
    <row r="71" spans="1:15" ht="12.75">
      <c r="A71" s="2">
        <v>25</v>
      </c>
      <c r="B71" s="2">
        <f t="shared" si="18"/>
        <v>70</v>
      </c>
      <c r="C71" s="2">
        <f t="shared" si="14"/>
        <v>25</v>
      </c>
      <c r="D71" s="2">
        <f t="shared" si="13"/>
        <v>3</v>
      </c>
      <c r="E71" s="2" t="str">
        <f t="shared" si="15"/>
        <v>R</v>
      </c>
      <c r="F71" s="2">
        <f t="shared" si="21"/>
        <v>2</v>
      </c>
      <c r="G71" s="2">
        <f t="shared" si="22"/>
        <v>0</v>
      </c>
      <c r="H71" s="2">
        <f t="shared" si="23"/>
        <v>1</v>
      </c>
      <c r="I71" s="2">
        <f t="shared" si="16"/>
        <v>1</v>
      </c>
      <c r="J71" s="2" t="str">
        <f t="shared" si="17"/>
        <v>L</v>
      </c>
      <c r="K71" s="2">
        <f>IF(J71="No Bet",0,IF(O70=1,increment,K70+increment))</f>
        <v>14</v>
      </c>
      <c r="L71" s="2">
        <f t="shared" si="19"/>
        <v>-14</v>
      </c>
      <c r="M71" s="9">
        <f t="shared" si="24"/>
        <v>21</v>
      </c>
      <c r="N71" s="2">
        <f t="shared" si="25"/>
        <v>0</v>
      </c>
      <c r="O71" s="2">
        <f t="shared" si="20"/>
        <v>0</v>
      </c>
    </row>
    <row r="72" spans="1:15" ht="12.75">
      <c r="A72" s="2">
        <v>22</v>
      </c>
      <c r="B72" s="2">
        <f t="shared" si="18"/>
        <v>71</v>
      </c>
      <c r="C72" s="2">
        <f t="shared" si="14"/>
        <v>22</v>
      </c>
      <c r="D72" s="2">
        <f t="shared" si="13"/>
        <v>2</v>
      </c>
      <c r="E72" s="2" t="str">
        <f t="shared" si="15"/>
        <v>B</v>
      </c>
      <c r="F72" s="2">
        <f t="shared" si="21"/>
        <v>2</v>
      </c>
      <c r="G72" s="2">
        <f t="shared" si="22"/>
        <v>1</v>
      </c>
      <c r="H72" s="2">
        <f t="shared" si="23"/>
        <v>1</v>
      </c>
      <c r="I72" s="2">
        <f t="shared" si="16"/>
        <v>1</v>
      </c>
      <c r="J72" s="2" t="str">
        <f t="shared" si="17"/>
        <v>L</v>
      </c>
      <c r="K72" s="2">
        <f>IF(J72="No Bet",0,IF(O71=1,increment,K71+increment))</f>
        <v>21</v>
      </c>
      <c r="L72" s="2">
        <f t="shared" si="19"/>
        <v>-21</v>
      </c>
      <c r="M72" s="9">
        <f t="shared" si="24"/>
        <v>0</v>
      </c>
      <c r="N72" s="2">
        <f t="shared" si="25"/>
        <v>-21</v>
      </c>
      <c r="O72" s="2">
        <f t="shared" si="20"/>
        <v>0</v>
      </c>
    </row>
    <row r="73" spans="1:15" ht="12.75">
      <c r="A73" s="2">
        <v>4</v>
      </c>
      <c r="B73" s="2">
        <f t="shared" si="18"/>
        <v>72</v>
      </c>
      <c r="C73" s="2">
        <f t="shared" si="14"/>
        <v>4</v>
      </c>
      <c r="D73" s="2">
        <f t="shared" si="13"/>
        <v>1</v>
      </c>
      <c r="E73" s="2" t="str">
        <f t="shared" si="15"/>
        <v>B</v>
      </c>
      <c r="F73" s="2">
        <f t="shared" si="21"/>
        <v>0</v>
      </c>
      <c r="G73" s="2">
        <f t="shared" si="22"/>
        <v>0</v>
      </c>
      <c r="H73" s="2">
        <f t="shared" si="23"/>
        <v>0</v>
      </c>
      <c r="I73" s="2">
        <f t="shared" si="16"/>
        <v>0</v>
      </c>
      <c r="J73" s="2" t="str">
        <f t="shared" si="17"/>
        <v>W</v>
      </c>
      <c r="K73" s="2">
        <f>IF(J73="No Bet",0,IF(O72=1,increment,K72+increment))</f>
        <v>28</v>
      </c>
      <c r="L73" s="2">
        <f t="shared" si="19"/>
        <v>56</v>
      </c>
      <c r="M73" s="9">
        <f t="shared" si="24"/>
        <v>56</v>
      </c>
      <c r="N73" s="2">
        <f t="shared" si="25"/>
        <v>35</v>
      </c>
      <c r="O73" s="2">
        <f t="shared" si="20"/>
        <v>1</v>
      </c>
    </row>
    <row r="74" spans="1:15" ht="12.75">
      <c r="A74" s="2">
        <v>11</v>
      </c>
      <c r="B74" s="2">
        <f t="shared" si="18"/>
        <v>73</v>
      </c>
      <c r="C74" s="2">
        <f t="shared" si="14"/>
        <v>11</v>
      </c>
      <c r="D74" s="2">
        <f t="shared" si="13"/>
        <v>1</v>
      </c>
      <c r="E74" s="2" t="str">
        <f t="shared" si="15"/>
        <v>B</v>
      </c>
      <c r="F74" s="2">
        <f t="shared" si="21"/>
        <v>1</v>
      </c>
      <c r="G74" s="2">
        <f t="shared" si="22"/>
        <v>0</v>
      </c>
      <c r="H74" s="2">
        <f t="shared" si="23"/>
        <v>0</v>
      </c>
      <c r="I74" s="2">
        <f t="shared" si="16"/>
        <v>1</v>
      </c>
      <c r="J74" s="2" t="str">
        <f t="shared" si="17"/>
        <v>No Bet</v>
      </c>
      <c r="K74" s="2">
        <f>IF(J74="No Bet",0,IF(O73=1,increment,K73+increment))</f>
        <v>0</v>
      </c>
      <c r="L74" s="2">
        <f t="shared" si="19"/>
        <v>0</v>
      </c>
      <c r="M74" s="9">
        <f t="shared" si="24"/>
        <v>56</v>
      </c>
      <c r="N74" s="2">
        <f t="shared" si="25"/>
        <v>0</v>
      </c>
      <c r="O74" s="2">
        <f t="shared" si="20"/>
        <v>0</v>
      </c>
    </row>
    <row r="75" spans="1:15" ht="12.75">
      <c r="A75" s="2">
        <v>34</v>
      </c>
      <c r="B75" s="2">
        <f t="shared" si="18"/>
        <v>74</v>
      </c>
      <c r="C75" s="2">
        <f t="shared" si="14"/>
        <v>34</v>
      </c>
      <c r="D75" s="2">
        <f t="shared" si="13"/>
        <v>3</v>
      </c>
      <c r="E75" s="2" t="str">
        <f t="shared" si="15"/>
        <v>R</v>
      </c>
      <c r="F75" s="2">
        <f t="shared" si="21"/>
        <v>1</v>
      </c>
      <c r="G75" s="2">
        <f t="shared" si="22"/>
        <v>0</v>
      </c>
      <c r="H75" s="2">
        <f t="shared" si="23"/>
        <v>1</v>
      </c>
      <c r="I75" s="2">
        <f t="shared" si="16"/>
        <v>0</v>
      </c>
      <c r="J75" s="2" t="str">
        <f t="shared" si="17"/>
        <v>L</v>
      </c>
      <c r="K75" s="2">
        <f>IF(J75="No Bet",0,IF(O74=1,increment,K74+increment))</f>
        <v>7</v>
      </c>
      <c r="L75" s="2">
        <f t="shared" si="19"/>
        <v>-7</v>
      </c>
      <c r="M75" s="9">
        <f t="shared" si="24"/>
        <v>49</v>
      </c>
      <c r="N75" s="2">
        <f t="shared" si="25"/>
        <v>-7</v>
      </c>
      <c r="O75" s="2">
        <f t="shared" si="20"/>
        <v>0</v>
      </c>
    </row>
    <row r="76" spans="1:15" ht="12.75">
      <c r="A76" s="2">
        <v>25</v>
      </c>
      <c r="B76" s="2">
        <f t="shared" si="18"/>
        <v>75</v>
      </c>
      <c r="C76" s="2">
        <f t="shared" si="14"/>
        <v>25</v>
      </c>
      <c r="D76" s="2">
        <f t="shared" si="13"/>
        <v>3</v>
      </c>
      <c r="E76" s="2" t="str">
        <f t="shared" si="15"/>
        <v>R</v>
      </c>
      <c r="F76" s="2">
        <f t="shared" si="21"/>
        <v>1</v>
      </c>
      <c r="G76" s="2">
        <f t="shared" si="22"/>
        <v>0</v>
      </c>
      <c r="H76" s="2">
        <f t="shared" si="23"/>
        <v>2</v>
      </c>
      <c r="I76" s="2">
        <f t="shared" si="16"/>
        <v>3</v>
      </c>
      <c r="J76" s="2" t="str">
        <f t="shared" si="17"/>
        <v>No Bet</v>
      </c>
      <c r="K76" s="2">
        <f>IF(J76="No Bet",0,IF(O75=1,increment,K75+increment))</f>
        <v>0</v>
      </c>
      <c r="L76" s="2">
        <f t="shared" si="19"/>
        <v>0</v>
      </c>
      <c r="M76" s="9">
        <f t="shared" si="24"/>
        <v>49</v>
      </c>
      <c r="N76" s="2">
        <f t="shared" si="25"/>
        <v>-7</v>
      </c>
      <c r="O76" s="2">
        <f t="shared" si="20"/>
        <v>0</v>
      </c>
    </row>
    <row r="77" spans="1:15" ht="12.75">
      <c r="A77" s="2">
        <v>27</v>
      </c>
      <c r="B77" s="2">
        <f t="shared" si="18"/>
        <v>76</v>
      </c>
      <c r="C77" s="2">
        <f t="shared" si="14"/>
        <v>27</v>
      </c>
      <c r="D77" s="2">
        <f t="shared" si="13"/>
        <v>3</v>
      </c>
      <c r="E77" s="2" t="str">
        <f t="shared" si="15"/>
        <v>R</v>
      </c>
      <c r="F77" s="2">
        <f t="shared" si="21"/>
        <v>1</v>
      </c>
      <c r="G77" s="2">
        <f t="shared" si="22"/>
        <v>0</v>
      </c>
      <c r="H77" s="2">
        <f t="shared" si="23"/>
        <v>3</v>
      </c>
      <c r="I77" s="2">
        <f t="shared" si="16"/>
        <v>3</v>
      </c>
      <c r="J77" s="2" t="str">
        <f t="shared" si="17"/>
        <v>W</v>
      </c>
      <c r="K77" s="2">
        <f>IF(J77="No Bet",0,IF(O76=1,increment,K76+increment))</f>
        <v>7</v>
      </c>
      <c r="L77" s="2">
        <f t="shared" si="19"/>
        <v>14</v>
      </c>
      <c r="M77" s="9">
        <f t="shared" si="24"/>
        <v>63</v>
      </c>
      <c r="N77" s="2">
        <f t="shared" si="25"/>
        <v>7</v>
      </c>
      <c r="O77" s="2">
        <f t="shared" si="20"/>
        <v>0</v>
      </c>
    </row>
    <row r="78" spans="1:15" ht="12.75">
      <c r="A78" s="2">
        <v>25</v>
      </c>
      <c r="B78" s="2">
        <f t="shared" si="18"/>
        <v>77</v>
      </c>
      <c r="C78" s="2">
        <f t="shared" si="14"/>
        <v>25</v>
      </c>
      <c r="D78" s="2">
        <f t="shared" si="13"/>
        <v>3</v>
      </c>
      <c r="E78" s="2" t="str">
        <f t="shared" si="15"/>
        <v>R</v>
      </c>
      <c r="F78" s="2">
        <f t="shared" si="21"/>
        <v>0</v>
      </c>
      <c r="G78" s="2">
        <f t="shared" si="22"/>
        <v>0</v>
      </c>
      <c r="H78" s="2">
        <f t="shared" si="23"/>
        <v>0</v>
      </c>
      <c r="I78" s="2">
        <f t="shared" si="16"/>
        <v>0</v>
      </c>
      <c r="J78" s="2" t="str">
        <f t="shared" si="17"/>
        <v>W</v>
      </c>
      <c r="K78" s="2">
        <f>IF(J78="No Bet",0,IF(O77=1,increment,K77+increment))</f>
        <v>14</v>
      </c>
      <c r="L78" s="2">
        <f t="shared" si="19"/>
        <v>28</v>
      </c>
      <c r="M78" s="9">
        <f t="shared" si="24"/>
        <v>91</v>
      </c>
      <c r="N78" s="2">
        <f t="shared" si="25"/>
        <v>35</v>
      </c>
      <c r="O78" s="2">
        <f t="shared" si="20"/>
        <v>1</v>
      </c>
    </row>
    <row r="79" spans="1:15" ht="12.75">
      <c r="A79" s="2">
        <v>0</v>
      </c>
      <c r="B79" s="2">
        <f t="shared" si="18"/>
        <v>78</v>
      </c>
      <c r="C79" s="2">
        <f t="shared" si="14"/>
        <v>0</v>
      </c>
      <c r="D79" s="2">
        <f t="shared" si="13"/>
        <v>0</v>
      </c>
      <c r="E79" s="2" t="str">
        <f t="shared" si="15"/>
        <v>G</v>
      </c>
      <c r="F79" s="2">
        <f t="shared" si="21"/>
        <v>0</v>
      </c>
      <c r="G79" s="2">
        <f t="shared" si="22"/>
        <v>0</v>
      </c>
      <c r="H79" s="2">
        <f t="shared" si="23"/>
        <v>0</v>
      </c>
      <c r="I79" s="2">
        <f t="shared" si="16"/>
        <v>0</v>
      </c>
      <c r="J79" s="2" t="str">
        <f t="shared" si="17"/>
        <v>No Bet</v>
      </c>
      <c r="K79" s="2">
        <f>IF(J79="No Bet",0,IF(O78=1,increment,K78+increment))</f>
        <v>0</v>
      </c>
      <c r="L79" s="2">
        <f t="shared" si="19"/>
        <v>0</v>
      </c>
      <c r="M79" s="9">
        <f t="shared" si="24"/>
        <v>91</v>
      </c>
      <c r="N79" s="2">
        <f t="shared" si="25"/>
        <v>0</v>
      </c>
      <c r="O79" s="2">
        <f t="shared" si="20"/>
        <v>0</v>
      </c>
    </row>
    <row r="80" spans="1:15" ht="12.75">
      <c r="A80" s="2">
        <v>21</v>
      </c>
      <c r="B80" s="2">
        <f t="shared" si="18"/>
        <v>79</v>
      </c>
      <c r="C80" s="2">
        <f t="shared" si="14"/>
        <v>21</v>
      </c>
      <c r="D80" s="2">
        <f t="shared" si="13"/>
        <v>2</v>
      </c>
      <c r="E80" s="2" t="str">
        <f t="shared" si="15"/>
        <v>R</v>
      </c>
      <c r="F80" s="2">
        <f t="shared" si="21"/>
        <v>0</v>
      </c>
      <c r="G80" s="2">
        <f t="shared" si="22"/>
        <v>1</v>
      </c>
      <c r="H80" s="2">
        <f t="shared" si="23"/>
        <v>0</v>
      </c>
      <c r="I80" s="2">
        <f t="shared" si="16"/>
        <v>2</v>
      </c>
      <c r="J80" s="2" t="str">
        <f t="shared" si="17"/>
        <v>No Bet</v>
      </c>
      <c r="K80" s="2">
        <f>IF(J80="No Bet",0,IF(O79=1,increment,K79+increment))</f>
        <v>0</v>
      </c>
      <c r="L80" s="2">
        <f t="shared" si="19"/>
        <v>0</v>
      </c>
      <c r="M80" s="9">
        <f t="shared" si="24"/>
        <v>91</v>
      </c>
      <c r="N80" s="2">
        <f t="shared" si="25"/>
        <v>0</v>
      </c>
      <c r="O80" s="2">
        <f t="shared" si="20"/>
        <v>0</v>
      </c>
    </row>
    <row r="81" spans="1:15" ht="12.75">
      <c r="A81" s="2">
        <v>22</v>
      </c>
      <c r="B81" s="2">
        <f t="shared" si="18"/>
        <v>80</v>
      </c>
      <c r="C81" s="2">
        <f t="shared" si="14"/>
        <v>22</v>
      </c>
      <c r="D81" s="2">
        <f t="shared" si="13"/>
        <v>2</v>
      </c>
      <c r="E81" s="2" t="str">
        <f t="shared" si="15"/>
        <v>B</v>
      </c>
      <c r="F81" s="2">
        <f t="shared" si="21"/>
        <v>0</v>
      </c>
      <c r="G81" s="2">
        <f t="shared" si="22"/>
        <v>2</v>
      </c>
      <c r="H81" s="2">
        <f t="shared" si="23"/>
        <v>0</v>
      </c>
      <c r="I81" s="2">
        <f t="shared" si="16"/>
        <v>2</v>
      </c>
      <c r="J81" s="2" t="str">
        <f t="shared" si="17"/>
        <v>W</v>
      </c>
      <c r="K81" s="2">
        <f>IF(J81="No Bet",0,IF(O80=1,increment,K80+increment))</f>
        <v>7</v>
      </c>
      <c r="L81" s="2">
        <f t="shared" si="19"/>
        <v>14</v>
      </c>
      <c r="M81" s="9">
        <f t="shared" si="24"/>
        <v>105</v>
      </c>
      <c r="N81" s="2">
        <f t="shared" si="25"/>
        <v>14</v>
      </c>
      <c r="O81" s="2">
        <f t="shared" si="20"/>
        <v>0</v>
      </c>
    </row>
    <row r="82" spans="1:15" ht="12.75">
      <c r="A82" s="2">
        <v>33</v>
      </c>
      <c r="B82" s="2">
        <f t="shared" si="18"/>
        <v>81</v>
      </c>
      <c r="C82" s="2">
        <f t="shared" si="14"/>
        <v>33</v>
      </c>
      <c r="D82" s="2">
        <f t="shared" si="13"/>
        <v>3</v>
      </c>
      <c r="E82" s="2" t="str">
        <f t="shared" si="15"/>
        <v>B</v>
      </c>
      <c r="F82" s="2">
        <f t="shared" si="21"/>
        <v>0</v>
      </c>
      <c r="G82" s="2">
        <f t="shared" si="22"/>
        <v>2</v>
      </c>
      <c r="H82" s="2">
        <f t="shared" si="23"/>
        <v>1</v>
      </c>
      <c r="I82" s="2">
        <f t="shared" si="16"/>
        <v>2</v>
      </c>
      <c r="J82" s="2" t="str">
        <f t="shared" si="17"/>
        <v>L</v>
      </c>
      <c r="K82" s="2">
        <f>IF(J82="No Bet",0,IF(O81=1,increment,K81+increment))</f>
        <v>14</v>
      </c>
      <c r="L82" s="2">
        <f t="shared" si="19"/>
        <v>-14</v>
      </c>
      <c r="M82" s="9">
        <f t="shared" si="24"/>
        <v>91</v>
      </c>
      <c r="N82" s="2">
        <f t="shared" si="25"/>
        <v>0</v>
      </c>
      <c r="O82" s="2">
        <f t="shared" si="20"/>
        <v>0</v>
      </c>
    </row>
    <row r="83" spans="1:15" ht="12.75">
      <c r="A83" s="2">
        <v>19</v>
      </c>
      <c r="B83" s="2">
        <f t="shared" si="18"/>
        <v>82</v>
      </c>
      <c r="C83" s="2">
        <f t="shared" si="14"/>
        <v>19</v>
      </c>
      <c r="D83" s="2">
        <f t="shared" si="13"/>
        <v>2</v>
      </c>
      <c r="E83" s="2" t="str">
        <f t="shared" si="15"/>
        <v>R</v>
      </c>
      <c r="F83" s="2">
        <f t="shared" si="21"/>
        <v>0</v>
      </c>
      <c r="G83" s="2">
        <f t="shared" si="22"/>
        <v>0</v>
      </c>
      <c r="H83" s="2">
        <f t="shared" si="23"/>
        <v>0</v>
      </c>
      <c r="I83" s="2">
        <f t="shared" si="16"/>
        <v>0</v>
      </c>
      <c r="J83" s="2" t="str">
        <f t="shared" si="17"/>
        <v>W</v>
      </c>
      <c r="K83" s="2">
        <f>IF(J83="No Bet",0,IF(O82=1,increment,K82+increment))</f>
        <v>21</v>
      </c>
      <c r="L83" s="2">
        <f t="shared" si="19"/>
        <v>42</v>
      </c>
      <c r="M83" s="9">
        <f t="shared" si="24"/>
        <v>133</v>
      </c>
      <c r="N83" s="2">
        <f t="shared" si="25"/>
        <v>42</v>
      </c>
      <c r="O83" s="2">
        <f t="shared" si="20"/>
        <v>1</v>
      </c>
    </row>
    <row r="84" spans="1:15" ht="12.75">
      <c r="A84" s="2">
        <v>32</v>
      </c>
      <c r="B84" s="2">
        <f t="shared" si="18"/>
        <v>83</v>
      </c>
      <c r="C84" s="2">
        <f t="shared" si="14"/>
        <v>32</v>
      </c>
      <c r="D84" s="2">
        <f t="shared" si="13"/>
        <v>3</v>
      </c>
      <c r="E84" s="2" t="str">
        <f t="shared" si="15"/>
        <v>R</v>
      </c>
      <c r="F84" s="2">
        <f t="shared" si="21"/>
        <v>0</v>
      </c>
      <c r="G84" s="2">
        <f t="shared" si="22"/>
        <v>0</v>
      </c>
      <c r="H84" s="2">
        <f t="shared" si="23"/>
        <v>1</v>
      </c>
      <c r="I84" s="2">
        <f t="shared" si="16"/>
        <v>3</v>
      </c>
      <c r="J84" s="2" t="str">
        <f t="shared" si="17"/>
        <v>No Bet</v>
      </c>
      <c r="K84" s="2">
        <f>IF(J84="No Bet",0,IF(O83=1,increment,K83+increment))</f>
        <v>0</v>
      </c>
      <c r="L84" s="2">
        <f t="shared" si="19"/>
        <v>0</v>
      </c>
      <c r="M84" s="9">
        <f t="shared" si="24"/>
        <v>133</v>
      </c>
      <c r="N84" s="2">
        <f t="shared" si="25"/>
        <v>0</v>
      </c>
      <c r="O84" s="2">
        <f t="shared" si="20"/>
        <v>0</v>
      </c>
    </row>
    <row r="85" spans="1:15" ht="12.75">
      <c r="A85" s="2">
        <v>3</v>
      </c>
      <c r="B85" s="2">
        <f t="shared" si="18"/>
        <v>84</v>
      </c>
      <c r="C85" s="2">
        <f t="shared" si="14"/>
        <v>3</v>
      </c>
      <c r="D85" s="2">
        <f t="shared" si="13"/>
        <v>1</v>
      </c>
      <c r="E85" s="2" t="str">
        <f t="shared" si="15"/>
        <v>R</v>
      </c>
      <c r="F85" s="2">
        <f t="shared" si="21"/>
        <v>1</v>
      </c>
      <c r="G85" s="2">
        <f t="shared" si="22"/>
        <v>0</v>
      </c>
      <c r="H85" s="2">
        <f t="shared" si="23"/>
        <v>1</v>
      </c>
      <c r="I85" s="2">
        <f t="shared" si="16"/>
        <v>0</v>
      </c>
      <c r="J85" s="2" t="str">
        <f t="shared" si="17"/>
        <v>L</v>
      </c>
      <c r="K85" s="2">
        <f>IF(J85="No Bet",0,IF(O84=1,increment,K84+increment))</f>
        <v>7</v>
      </c>
      <c r="L85" s="2">
        <f t="shared" si="19"/>
        <v>-7</v>
      </c>
      <c r="M85" s="9">
        <f t="shared" si="24"/>
        <v>126</v>
      </c>
      <c r="N85" s="2">
        <f t="shared" si="25"/>
        <v>-7</v>
      </c>
      <c r="O85" s="2">
        <f t="shared" si="20"/>
        <v>0</v>
      </c>
    </row>
    <row r="86" spans="1:15" ht="12.75">
      <c r="A86" s="2">
        <v>14</v>
      </c>
      <c r="B86" s="2">
        <f t="shared" si="18"/>
        <v>85</v>
      </c>
      <c r="C86" s="2">
        <f t="shared" si="14"/>
        <v>14</v>
      </c>
      <c r="D86" s="2">
        <f t="shared" si="13"/>
        <v>2</v>
      </c>
      <c r="E86" s="2" t="str">
        <f t="shared" si="15"/>
        <v>R</v>
      </c>
      <c r="F86" s="2">
        <f t="shared" si="21"/>
        <v>1</v>
      </c>
      <c r="G86" s="2">
        <f t="shared" si="22"/>
        <v>1</v>
      </c>
      <c r="H86" s="2">
        <f t="shared" si="23"/>
        <v>1</v>
      </c>
      <c r="I86" s="2">
        <f t="shared" si="16"/>
        <v>0</v>
      </c>
      <c r="J86" s="2" t="str">
        <f t="shared" si="17"/>
        <v>No Bet</v>
      </c>
      <c r="K86" s="2">
        <f>IF(J86="No Bet",0,IF(O85=1,increment,K85+increment))</f>
        <v>0</v>
      </c>
      <c r="L86" s="2">
        <f t="shared" si="19"/>
        <v>0</v>
      </c>
      <c r="M86" s="9">
        <f t="shared" si="24"/>
        <v>126</v>
      </c>
      <c r="N86" s="2">
        <f t="shared" si="25"/>
        <v>-7</v>
      </c>
      <c r="O86" s="2">
        <f t="shared" si="20"/>
        <v>0</v>
      </c>
    </row>
    <row r="87" spans="1:15" ht="12.75">
      <c r="A87" s="2">
        <v>7</v>
      </c>
      <c r="B87" s="2">
        <f t="shared" si="18"/>
        <v>86</v>
      </c>
      <c r="C87" s="2">
        <f t="shared" si="14"/>
        <v>7</v>
      </c>
      <c r="D87" s="2">
        <f t="shared" si="13"/>
        <v>1</v>
      </c>
      <c r="E87" s="2" t="str">
        <f t="shared" si="15"/>
        <v>R</v>
      </c>
      <c r="F87" s="2">
        <f t="shared" si="21"/>
        <v>2</v>
      </c>
      <c r="G87" s="2">
        <f t="shared" si="22"/>
        <v>1</v>
      </c>
      <c r="H87" s="2">
        <f t="shared" si="23"/>
        <v>1</v>
      </c>
      <c r="I87" s="2">
        <f t="shared" si="16"/>
        <v>1</v>
      </c>
      <c r="J87" s="2" t="str">
        <f t="shared" si="17"/>
        <v>No Bet</v>
      </c>
      <c r="K87" s="2">
        <f>IF(J87="No Bet",0,IF(O86=1,increment,K86+increment))</f>
        <v>0</v>
      </c>
      <c r="L87" s="2">
        <f t="shared" si="19"/>
        <v>0</v>
      </c>
      <c r="M87" s="9">
        <f t="shared" si="24"/>
        <v>126</v>
      </c>
      <c r="N87" s="2">
        <f t="shared" si="25"/>
        <v>-7</v>
      </c>
      <c r="O87" s="2">
        <f t="shared" si="20"/>
        <v>0</v>
      </c>
    </row>
    <row r="88" spans="1:15" ht="12.75">
      <c r="A88" s="2">
        <v>33</v>
      </c>
      <c r="B88" s="2">
        <f t="shared" si="18"/>
        <v>87</v>
      </c>
      <c r="C88" s="2">
        <f t="shared" si="14"/>
        <v>33</v>
      </c>
      <c r="D88" s="2">
        <f t="shared" si="13"/>
        <v>3</v>
      </c>
      <c r="E88" s="2" t="str">
        <f t="shared" si="15"/>
        <v>B</v>
      </c>
      <c r="F88" s="2">
        <f t="shared" si="21"/>
        <v>2</v>
      </c>
      <c r="G88" s="2">
        <f t="shared" si="22"/>
        <v>1</v>
      </c>
      <c r="H88" s="2">
        <f t="shared" si="23"/>
        <v>2</v>
      </c>
      <c r="I88" s="2">
        <f t="shared" si="16"/>
        <v>0</v>
      </c>
      <c r="J88" s="2" t="str">
        <f t="shared" si="17"/>
        <v>L</v>
      </c>
      <c r="K88" s="2">
        <f>IF(J88="No Bet",0,IF(O87=1,increment,K87+increment))</f>
        <v>7</v>
      </c>
      <c r="L88" s="2">
        <f t="shared" si="19"/>
        <v>-7</v>
      </c>
      <c r="M88" s="9">
        <f t="shared" si="24"/>
        <v>119</v>
      </c>
      <c r="N88" s="2">
        <f t="shared" si="25"/>
        <v>-14</v>
      </c>
      <c r="O88" s="2">
        <f t="shared" si="20"/>
        <v>0</v>
      </c>
    </row>
    <row r="89" spans="1:15" ht="12.75">
      <c r="A89" s="2">
        <v>31</v>
      </c>
      <c r="B89" s="2">
        <f t="shared" si="18"/>
        <v>88</v>
      </c>
      <c r="C89" s="2">
        <f t="shared" si="14"/>
        <v>31</v>
      </c>
      <c r="D89" s="2">
        <f t="shared" si="13"/>
        <v>3</v>
      </c>
      <c r="E89" s="2" t="str">
        <f t="shared" si="15"/>
        <v>B</v>
      </c>
      <c r="F89" s="2">
        <f t="shared" si="21"/>
        <v>2</v>
      </c>
      <c r="G89" s="2">
        <f t="shared" si="22"/>
        <v>1</v>
      </c>
      <c r="H89" s="2">
        <f t="shared" si="23"/>
        <v>3</v>
      </c>
      <c r="I89" s="2">
        <f t="shared" si="16"/>
        <v>3</v>
      </c>
      <c r="J89" s="2" t="str">
        <f t="shared" si="17"/>
        <v>No Bet</v>
      </c>
      <c r="K89" s="2">
        <f>IF(J89="No Bet",0,IF(O88=1,increment,K88+increment))</f>
        <v>0</v>
      </c>
      <c r="L89" s="2">
        <f t="shared" si="19"/>
        <v>0</v>
      </c>
      <c r="M89" s="9">
        <f t="shared" si="24"/>
        <v>119</v>
      </c>
      <c r="N89" s="2">
        <f t="shared" si="25"/>
        <v>-14</v>
      </c>
      <c r="O89" s="2">
        <f t="shared" si="20"/>
        <v>0</v>
      </c>
    </row>
    <row r="90" spans="1:15" ht="12.75">
      <c r="A90" s="2">
        <v>11</v>
      </c>
      <c r="B90" s="2">
        <f t="shared" si="18"/>
        <v>89</v>
      </c>
      <c r="C90" s="2">
        <f t="shared" si="14"/>
        <v>11</v>
      </c>
      <c r="D90" s="2">
        <f t="shared" si="13"/>
        <v>1</v>
      </c>
      <c r="E90" s="2" t="str">
        <f t="shared" si="15"/>
        <v>B</v>
      </c>
      <c r="F90" s="2">
        <f t="shared" si="21"/>
        <v>3</v>
      </c>
      <c r="G90" s="2">
        <f t="shared" si="22"/>
        <v>1</v>
      </c>
      <c r="H90" s="2">
        <f t="shared" si="23"/>
        <v>3</v>
      </c>
      <c r="I90" s="2">
        <f t="shared" si="16"/>
        <v>0</v>
      </c>
      <c r="J90" s="2" t="str">
        <f t="shared" si="17"/>
        <v>L</v>
      </c>
      <c r="K90" s="2">
        <f>IF(J90="No Bet",0,IF(O89=1,increment,K89+increment))</f>
        <v>7</v>
      </c>
      <c r="L90" s="2">
        <f t="shared" si="19"/>
        <v>-7</v>
      </c>
      <c r="M90" s="9">
        <f t="shared" si="24"/>
        <v>112</v>
      </c>
      <c r="N90" s="2">
        <f t="shared" si="25"/>
        <v>-21</v>
      </c>
      <c r="O90" s="2">
        <f t="shared" si="20"/>
        <v>0</v>
      </c>
    </row>
    <row r="91" spans="1:15" ht="12.75">
      <c r="A91" s="2">
        <v>23</v>
      </c>
      <c r="B91" s="2">
        <f t="shared" si="18"/>
        <v>90</v>
      </c>
      <c r="C91" s="2">
        <f t="shared" si="14"/>
        <v>23</v>
      </c>
      <c r="D91" s="2">
        <f t="shared" si="13"/>
        <v>2</v>
      </c>
      <c r="E91" s="2" t="str">
        <f t="shared" si="15"/>
        <v>R</v>
      </c>
      <c r="F91" s="2">
        <f t="shared" si="21"/>
        <v>3</v>
      </c>
      <c r="G91" s="2">
        <f t="shared" si="22"/>
        <v>2</v>
      </c>
      <c r="H91" s="2">
        <f t="shared" si="23"/>
        <v>3</v>
      </c>
      <c r="I91" s="2">
        <f t="shared" si="16"/>
        <v>0</v>
      </c>
      <c r="J91" s="2" t="str">
        <f t="shared" si="17"/>
        <v>No Bet</v>
      </c>
      <c r="K91" s="2">
        <f>IF(J91="No Bet",0,IF(O90=1,increment,K90+increment))</f>
        <v>0</v>
      </c>
      <c r="L91" s="2">
        <f t="shared" si="19"/>
        <v>0</v>
      </c>
      <c r="M91" s="9">
        <f t="shared" si="24"/>
        <v>112</v>
      </c>
      <c r="N91" s="2">
        <f t="shared" si="25"/>
        <v>-21</v>
      </c>
      <c r="O91" s="2">
        <f t="shared" si="20"/>
        <v>0</v>
      </c>
    </row>
    <row r="92" spans="1:15" ht="12.75">
      <c r="A92" s="2">
        <v>28</v>
      </c>
      <c r="B92" s="2">
        <f t="shared" si="18"/>
        <v>91</v>
      </c>
      <c r="C92" s="2">
        <f t="shared" si="14"/>
        <v>28</v>
      </c>
      <c r="D92" s="2">
        <f t="shared" si="13"/>
        <v>3</v>
      </c>
      <c r="E92" s="2" t="str">
        <f t="shared" si="15"/>
        <v>B</v>
      </c>
      <c r="F92" s="2">
        <f t="shared" si="21"/>
        <v>3</v>
      </c>
      <c r="G92" s="2">
        <f t="shared" si="22"/>
        <v>2</v>
      </c>
      <c r="H92" s="2">
        <f t="shared" si="23"/>
        <v>4</v>
      </c>
      <c r="I92" s="2">
        <f t="shared" si="16"/>
        <v>3</v>
      </c>
      <c r="J92" s="2" t="str">
        <f t="shared" si="17"/>
        <v>No Bet</v>
      </c>
      <c r="K92" s="2">
        <f>IF(J92="No Bet",0,IF(O91=1,increment,K91+increment))</f>
        <v>0</v>
      </c>
      <c r="L92" s="2">
        <f t="shared" si="19"/>
        <v>0</v>
      </c>
      <c r="M92" s="9">
        <f t="shared" si="24"/>
        <v>112</v>
      </c>
      <c r="N92" s="2">
        <f t="shared" si="25"/>
        <v>-21</v>
      </c>
      <c r="O92" s="2">
        <f t="shared" si="20"/>
        <v>0</v>
      </c>
    </row>
    <row r="93" spans="1:15" ht="12.75">
      <c r="A93" s="2">
        <v>24</v>
      </c>
      <c r="B93" s="2">
        <f t="shared" si="18"/>
        <v>92</v>
      </c>
      <c r="C93" s="2">
        <f t="shared" si="14"/>
        <v>24</v>
      </c>
      <c r="D93" s="2">
        <f t="shared" si="13"/>
        <v>2</v>
      </c>
      <c r="E93" s="2" t="str">
        <f t="shared" si="15"/>
        <v>B</v>
      </c>
      <c r="F93" s="2">
        <f t="shared" si="21"/>
        <v>0</v>
      </c>
      <c r="G93" s="2">
        <f t="shared" si="22"/>
        <v>0</v>
      </c>
      <c r="H93" s="2">
        <f t="shared" si="23"/>
        <v>0</v>
      </c>
      <c r="I93" s="2">
        <f t="shared" si="16"/>
        <v>0</v>
      </c>
      <c r="J93" s="2" t="str">
        <f t="shared" si="17"/>
        <v>L</v>
      </c>
      <c r="K93" s="2">
        <f>IF(J93="No Bet",0,IF(O92=1,increment,K92+increment))</f>
        <v>7</v>
      </c>
      <c r="L93" s="2">
        <f t="shared" si="19"/>
        <v>-7</v>
      </c>
      <c r="M93" s="9">
        <f t="shared" si="24"/>
        <v>105</v>
      </c>
      <c r="N93" s="2">
        <f t="shared" si="25"/>
        <v>-28</v>
      </c>
      <c r="O93" s="2">
        <f t="shared" si="20"/>
        <v>1</v>
      </c>
    </row>
    <row r="94" spans="1:15" ht="12.75">
      <c r="A94" s="2">
        <v>4</v>
      </c>
      <c r="B94" s="2">
        <f t="shared" si="18"/>
        <v>93</v>
      </c>
      <c r="C94" s="2">
        <f t="shared" si="14"/>
        <v>4</v>
      </c>
      <c r="D94" s="2">
        <f t="shared" si="13"/>
        <v>1</v>
      </c>
      <c r="E94" s="2" t="str">
        <f t="shared" si="15"/>
        <v>B</v>
      </c>
      <c r="F94" s="2">
        <f t="shared" si="21"/>
        <v>1</v>
      </c>
      <c r="G94" s="2">
        <f t="shared" si="22"/>
        <v>0</v>
      </c>
      <c r="H94" s="2">
        <f t="shared" si="23"/>
        <v>0</v>
      </c>
      <c r="I94" s="2">
        <f t="shared" si="16"/>
        <v>1</v>
      </c>
      <c r="J94" s="2" t="str">
        <f t="shared" si="17"/>
        <v>No Bet</v>
      </c>
      <c r="K94" s="2">
        <f>IF(J94="No Bet",0,IF(O93=1,increment,K93+increment))</f>
        <v>0</v>
      </c>
      <c r="L94" s="2">
        <f t="shared" si="19"/>
        <v>0</v>
      </c>
      <c r="M94" s="9">
        <f t="shared" si="24"/>
        <v>105</v>
      </c>
      <c r="N94" s="2">
        <f t="shared" si="25"/>
        <v>0</v>
      </c>
      <c r="O94" s="2">
        <f t="shared" si="20"/>
        <v>0</v>
      </c>
    </row>
    <row r="95" spans="1:15" ht="12.75">
      <c r="A95" s="2">
        <v>31</v>
      </c>
      <c r="B95" s="2">
        <f t="shared" si="18"/>
        <v>94</v>
      </c>
      <c r="C95" s="2">
        <f t="shared" si="14"/>
        <v>31</v>
      </c>
      <c r="D95" s="2">
        <f t="shared" si="13"/>
        <v>3</v>
      </c>
      <c r="E95" s="2" t="str">
        <f t="shared" si="15"/>
        <v>B</v>
      </c>
      <c r="F95" s="2">
        <f t="shared" si="21"/>
        <v>1</v>
      </c>
      <c r="G95" s="2">
        <f t="shared" si="22"/>
        <v>0</v>
      </c>
      <c r="H95" s="2">
        <f t="shared" si="23"/>
        <v>1</v>
      </c>
      <c r="I95" s="2">
        <f t="shared" si="16"/>
        <v>0</v>
      </c>
      <c r="J95" s="2" t="str">
        <f t="shared" si="17"/>
        <v>L</v>
      </c>
      <c r="K95" s="2">
        <f>IF(J95="No Bet",0,IF(O94=1,increment,K94+increment))</f>
        <v>7</v>
      </c>
      <c r="L95" s="2">
        <f t="shared" si="19"/>
        <v>-7</v>
      </c>
      <c r="M95" s="9">
        <f t="shared" si="24"/>
        <v>98</v>
      </c>
      <c r="N95" s="2">
        <f t="shared" si="25"/>
        <v>-7</v>
      </c>
      <c r="O95" s="2">
        <f t="shared" si="20"/>
        <v>0</v>
      </c>
    </row>
    <row r="96" spans="1:15" ht="12.75">
      <c r="A96" s="2">
        <v>4</v>
      </c>
      <c r="B96" s="2">
        <f t="shared" si="18"/>
        <v>95</v>
      </c>
      <c r="C96" s="2">
        <f t="shared" si="14"/>
        <v>4</v>
      </c>
      <c r="D96" s="2">
        <f t="shared" si="13"/>
        <v>1</v>
      </c>
      <c r="E96" s="2" t="str">
        <f t="shared" si="15"/>
        <v>B</v>
      </c>
      <c r="F96" s="2">
        <f t="shared" si="21"/>
        <v>2</v>
      </c>
      <c r="G96" s="2">
        <f t="shared" si="22"/>
        <v>0</v>
      </c>
      <c r="H96" s="2">
        <f t="shared" si="23"/>
        <v>1</v>
      </c>
      <c r="I96" s="2">
        <f t="shared" si="16"/>
        <v>1</v>
      </c>
      <c r="J96" s="2" t="str">
        <f t="shared" si="17"/>
        <v>No Bet</v>
      </c>
      <c r="K96" s="2">
        <f>IF(J96="No Bet",0,IF(O95=1,increment,K95+increment))</f>
        <v>0</v>
      </c>
      <c r="L96" s="2">
        <f t="shared" si="19"/>
        <v>0</v>
      </c>
      <c r="M96" s="9">
        <f t="shared" si="24"/>
        <v>98</v>
      </c>
      <c r="N96" s="2">
        <f t="shared" si="25"/>
        <v>-7</v>
      </c>
      <c r="O96" s="2">
        <f t="shared" si="20"/>
        <v>0</v>
      </c>
    </row>
    <row r="97" spans="1:15" ht="12.75">
      <c r="A97" s="2">
        <v>30</v>
      </c>
      <c r="B97" s="2">
        <f t="shared" si="18"/>
        <v>96</v>
      </c>
      <c r="C97" s="2">
        <f t="shared" si="14"/>
        <v>30</v>
      </c>
      <c r="D97" s="2">
        <f t="shared" si="13"/>
        <v>3</v>
      </c>
      <c r="E97" s="2" t="str">
        <f t="shared" si="15"/>
        <v>R</v>
      </c>
      <c r="F97" s="2">
        <f t="shared" si="21"/>
        <v>2</v>
      </c>
      <c r="G97" s="2">
        <f t="shared" si="22"/>
        <v>0</v>
      </c>
      <c r="H97" s="2">
        <f t="shared" si="23"/>
        <v>2</v>
      </c>
      <c r="I97" s="2">
        <f t="shared" si="16"/>
        <v>0</v>
      </c>
      <c r="J97" s="2" t="str">
        <f t="shared" si="17"/>
        <v>L</v>
      </c>
      <c r="K97" s="2">
        <f>IF(J97="No Bet",0,IF(O96=1,increment,K96+increment))</f>
        <v>7</v>
      </c>
      <c r="L97" s="2">
        <f t="shared" si="19"/>
        <v>-7</v>
      </c>
      <c r="M97" s="9">
        <f t="shared" si="24"/>
        <v>91</v>
      </c>
      <c r="N97" s="2">
        <f t="shared" si="25"/>
        <v>-14</v>
      </c>
      <c r="O97" s="2">
        <f t="shared" si="20"/>
        <v>0</v>
      </c>
    </row>
    <row r="98" spans="1:15" ht="12.75">
      <c r="A98" s="2">
        <v>13</v>
      </c>
      <c r="B98" s="2">
        <f t="shared" si="18"/>
        <v>97</v>
      </c>
      <c r="C98" s="2">
        <f t="shared" si="14"/>
        <v>13</v>
      </c>
      <c r="D98" s="2">
        <f t="shared" si="13"/>
        <v>2</v>
      </c>
      <c r="E98" s="2" t="str">
        <f t="shared" si="15"/>
        <v>B</v>
      </c>
      <c r="F98" s="2">
        <f t="shared" si="21"/>
        <v>2</v>
      </c>
      <c r="G98" s="2">
        <f t="shared" si="22"/>
        <v>1</v>
      </c>
      <c r="H98" s="2">
        <f t="shared" si="23"/>
        <v>2</v>
      </c>
      <c r="I98" s="2">
        <f t="shared" si="16"/>
        <v>0</v>
      </c>
      <c r="J98" s="2" t="str">
        <f t="shared" si="17"/>
        <v>No Bet</v>
      </c>
      <c r="K98" s="2">
        <f>IF(J98="No Bet",0,IF(O97=1,increment,K97+increment))</f>
        <v>0</v>
      </c>
      <c r="L98" s="2">
        <f t="shared" si="19"/>
        <v>0</v>
      </c>
      <c r="M98" s="9">
        <f t="shared" si="24"/>
        <v>91</v>
      </c>
      <c r="N98" s="2">
        <f t="shared" si="25"/>
        <v>-14</v>
      </c>
      <c r="O98" s="2">
        <f t="shared" si="20"/>
        <v>0</v>
      </c>
    </row>
    <row r="99" spans="1:15" ht="12.75">
      <c r="A99" s="2">
        <v>34</v>
      </c>
      <c r="B99" s="2">
        <f t="shared" si="18"/>
        <v>98</v>
      </c>
      <c r="C99" s="2">
        <f t="shared" si="14"/>
        <v>34</v>
      </c>
      <c r="D99" s="2">
        <f t="shared" si="13"/>
        <v>3</v>
      </c>
      <c r="E99" s="2" t="str">
        <f t="shared" si="15"/>
        <v>R</v>
      </c>
      <c r="F99" s="2">
        <f t="shared" si="21"/>
        <v>2</v>
      </c>
      <c r="G99" s="2">
        <f t="shared" si="22"/>
        <v>1</v>
      </c>
      <c r="H99" s="2">
        <f t="shared" si="23"/>
        <v>3</v>
      </c>
      <c r="I99" s="2">
        <f t="shared" si="16"/>
        <v>3</v>
      </c>
      <c r="J99" s="2" t="str">
        <f t="shared" si="17"/>
        <v>No Bet</v>
      </c>
      <c r="K99" s="2">
        <f>IF(J99="No Bet",0,IF(O98=1,increment,K98+increment))</f>
        <v>0</v>
      </c>
      <c r="L99" s="2">
        <f t="shared" si="19"/>
        <v>0</v>
      </c>
      <c r="M99" s="9">
        <f t="shared" si="24"/>
        <v>91</v>
      </c>
      <c r="N99" s="2">
        <f t="shared" si="25"/>
        <v>-14</v>
      </c>
      <c r="O99" s="2">
        <f t="shared" si="20"/>
        <v>0</v>
      </c>
    </row>
    <row r="100" spans="1:15" ht="12.75">
      <c r="A100" s="2">
        <v>10</v>
      </c>
      <c r="B100" s="2">
        <f t="shared" si="18"/>
        <v>99</v>
      </c>
      <c r="C100" s="2">
        <f t="shared" si="14"/>
        <v>10</v>
      </c>
      <c r="D100" s="2">
        <f t="shared" si="13"/>
        <v>1</v>
      </c>
      <c r="E100" s="2" t="str">
        <f t="shared" si="15"/>
        <v>B</v>
      </c>
      <c r="F100" s="2">
        <f t="shared" si="21"/>
        <v>3</v>
      </c>
      <c r="G100" s="2">
        <f t="shared" si="22"/>
        <v>1</v>
      </c>
      <c r="H100" s="2">
        <f t="shared" si="23"/>
        <v>3</v>
      </c>
      <c r="I100" s="2">
        <f t="shared" si="16"/>
        <v>0</v>
      </c>
      <c r="J100" s="2" t="str">
        <f t="shared" si="17"/>
        <v>L</v>
      </c>
      <c r="K100" s="2">
        <f>IF(J100="No Bet",0,IF(O99=1,increment,K99+increment))</f>
        <v>7</v>
      </c>
      <c r="L100" s="2">
        <f t="shared" si="19"/>
        <v>-7</v>
      </c>
      <c r="M100" s="9">
        <f t="shared" si="24"/>
        <v>84</v>
      </c>
      <c r="N100" s="2">
        <f t="shared" si="25"/>
        <v>-21</v>
      </c>
      <c r="O100" s="2">
        <f t="shared" si="20"/>
        <v>0</v>
      </c>
    </row>
    <row r="101" spans="1:15" ht="12.75">
      <c r="A101" s="2">
        <v>12</v>
      </c>
      <c r="B101" s="2">
        <f t="shared" si="18"/>
        <v>100</v>
      </c>
      <c r="C101" s="2">
        <f t="shared" si="14"/>
        <v>12</v>
      </c>
      <c r="D101" s="2">
        <f t="shared" si="13"/>
        <v>1</v>
      </c>
      <c r="E101" s="2" t="str">
        <f t="shared" si="15"/>
        <v>R</v>
      </c>
      <c r="F101" s="2">
        <f t="shared" si="21"/>
        <v>4</v>
      </c>
      <c r="G101" s="2">
        <f t="shared" si="22"/>
        <v>1</v>
      </c>
      <c r="H101" s="2">
        <f t="shared" si="23"/>
        <v>3</v>
      </c>
      <c r="I101" s="2">
        <f t="shared" si="16"/>
        <v>1</v>
      </c>
      <c r="J101" s="2" t="str">
        <f t="shared" si="17"/>
        <v>No Bet</v>
      </c>
      <c r="K101" s="2">
        <f>IF(J101="No Bet",0,IF(O100=1,increment,K100+increment))</f>
        <v>0</v>
      </c>
      <c r="L101" s="2">
        <f t="shared" si="19"/>
        <v>0</v>
      </c>
      <c r="M101" s="9">
        <f t="shared" si="24"/>
        <v>84</v>
      </c>
      <c r="N101" s="2">
        <f t="shared" si="25"/>
        <v>-21</v>
      </c>
      <c r="O101" s="2">
        <f t="shared" si="20"/>
        <v>0</v>
      </c>
    </row>
    <row r="102" spans="1:15" ht="12.75">
      <c r="A102" s="2">
        <v>33</v>
      </c>
      <c r="B102" s="2">
        <f t="shared" si="18"/>
        <v>101</v>
      </c>
      <c r="C102" s="2">
        <f t="shared" si="14"/>
        <v>33</v>
      </c>
      <c r="D102" s="2">
        <f t="shared" si="13"/>
        <v>3</v>
      </c>
      <c r="E102" s="2" t="str">
        <f t="shared" si="15"/>
        <v>B</v>
      </c>
      <c r="F102" s="2">
        <f t="shared" si="21"/>
        <v>0</v>
      </c>
      <c r="G102" s="2">
        <f t="shared" si="22"/>
        <v>0</v>
      </c>
      <c r="H102" s="2">
        <f t="shared" si="23"/>
        <v>0</v>
      </c>
      <c r="I102" s="2">
        <f t="shared" si="16"/>
        <v>0</v>
      </c>
      <c r="J102" s="2" t="str">
        <f t="shared" si="17"/>
        <v>L</v>
      </c>
      <c r="K102" s="2">
        <f>IF(J102="No Bet",0,IF(O101=1,increment,K101+increment))</f>
        <v>7</v>
      </c>
      <c r="L102" s="2">
        <f t="shared" si="19"/>
        <v>-7</v>
      </c>
      <c r="M102" s="9">
        <f t="shared" si="24"/>
        <v>77</v>
      </c>
      <c r="N102" s="2">
        <f t="shared" si="25"/>
        <v>-28</v>
      </c>
      <c r="O102" s="2">
        <f t="shared" si="20"/>
        <v>1</v>
      </c>
    </row>
    <row r="103" spans="1:15" ht="12.75">
      <c r="A103" s="2">
        <v>18</v>
      </c>
      <c r="B103" s="2">
        <f t="shared" si="18"/>
        <v>102</v>
      </c>
      <c r="C103" s="2">
        <f t="shared" si="14"/>
        <v>18</v>
      </c>
      <c r="D103" s="2">
        <f t="shared" si="13"/>
        <v>2</v>
      </c>
      <c r="E103" s="2" t="str">
        <f t="shared" si="15"/>
        <v>R</v>
      </c>
      <c r="F103" s="2">
        <f t="shared" si="21"/>
        <v>0</v>
      </c>
      <c r="G103" s="2">
        <f t="shared" si="22"/>
        <v>1</v>
      </c>
      <c r="H103" s="2">
        <f t="shared" si="23"/>
        <v>0</v>
      </c>
      <c r="I103" s="2">
        <f t="shared" si="16"/>
        <v>2</v>
      </c>
      <c r="J103" s="2" t="str">
        <f t="shared" si="17"/>
        <v>No Bet</v>
      </c>
      <c r="K103" s="2">
        <f>IF(J103="No Bet",0,IF(O102=1,increment,K102+increment))</f>
        <v>0</v>
      </c>
      <c r="L103" s="2">
        <f t="shared" si="19"/>
        <v>0</v>
      </c>
      <c r="M103" s="9">
        <f t="shared" si="24"/>
        <v>77</v>
      </c>
      <c r="N103" s="2">
        <f t="shared" si="25"/>
        <v>0</v>
      </c>
      <c r="O103" s="2">
        <f t="shared" si="20"/>
        <v>0</v>
      </c>
    </row>
    <row r="104" spans="1:15" ht="12.75">
      <c r="A104" s="2">
        <v>28</v>
      </c>
      <c r="B104" s="2">
        <f t="shared" si="18"/>
        <v>103</v>
      </c>
      <c r="C104" s="2">
        <f t="shared" si="14"/>
        <v>28</v>
      </c>
      <c r="D104" s="2">
        <f t="shared" si="13"/>
        <v>3</v>
      </c>
      <c r="E104" s="2" t="str">
        <f t="shared" si="15"/>
        <v>B</v>
      </c>
      <c r="F104" s="2">
        <f t="shared" si="21"/>
        <v>0</v>
      </c>
      <c r="G104" s="2">
        <f t="shared" si="22"/>
        <v>1</v>
      </c>
      <c r="H104" s="2">
        <f t="shared" si="23"/>
        <v>1</v>
      </c>
      <c r="I104" s="2">
        <f t="shared" si="16"/>
        <v>0</v>
      </c>
      <c r="J104" s="2" t="str">
        <f t="shared" si="17"/>
        <v>L</v>
      </c>
      <c r="K104" s="2">
        <f>IF(J104="No Bet",0,IF(O103=1,increment,K103+increment))</f>
        <v>7</v>
      </c>
      <c r="L104" s="2">
        <f t="shared" si="19"/>
        <v>-7</v>
      </c>
      <c r="M104" s="9">
        <f t="shared" si="24"/>
        <v>70</v>
      </c>
      <c r="N104" s="2">
        <f t="shared" si="25"/>
        <v>-7</v>
      </c>
      <c r="O104" s="2">
        <f t="shared" si="20"/>
        <v>0</v>
      </c>
    </row>
    <row r="105" spans="1:15" ht="12.75">
      <c r="A105" s="2">
        <v>29</v>
      </c>
      <c r="B105" s="2">
        <f t="shared" si="18"/>
        <v>104</v>
      </c>
      <c r="C105" s="2">
        <f t="shared" si="14"/>
        <v>29</v>
      </c>
      <c r="D105" s="2">
        <f t="shared" si="13"/>
        <v>3</v>
      </c>
      <c r="E105" s="2" t="str">
        <f t="shared" si="15"/>
        <v>B</v>
      </c>
      <c r="F105" s="2">
        <f t="shared" si="21"/>
        <v>0</v>
      </c>
      <c r="G105" s="2">
        <f t="shared" si="22"/>
        <v>1</v>
      </c>
      <c r="H105" s="2">
        <f t="shared" si="23"/>
        <v>2</v>
      </c>
      <c r="I105" s="2">
        <f t="shared" si="16"/>
        <v>3</v>
      </c>
      <c r="J105" s="2" t="str">
        <f t="shared" si="17"/>
        <v>No Bet</v>
      </c>
      <c r="K105" s="2">
        <f>IF(J105="No Bet",0,IF(O104=1,increment,K104+increment))</f>
        <v>0</v>
      </c>
      <c r="L105" s="2">
        <f t="shared" si="19"/>
        <v>0</v>
      </c>
      <c r="M105" s="9">
        <f t="shared" si="24"/>
        <v>70</v>
      </c>
      <c r="N105" s="2">
        <f t="shared" si="25"/>
        <v>-7</v>
      </c>
      <c r="O105" s="2">
        <f t="shared" si="20"/>
        <v>0</v>
      </c>
    </row>
    <row r="106" spans="1:15" ht="12.75">
      <c r="A106" s="2">
        <v>16</v>
      </c>
      <c r="B106" s="2">
        <f t="shared" si="18"/>
        <v>105</v>
      </c>
      <c r="C106" s="2">
        <f t="shared" si="14"/>
        <v>16</v>
      </c>
      <c r="D106" s="2">
        <f t="shared" si="13"/>
        <v>2</v>
      </c>
      <c r="E106" s="2" t="str">
        <f t="shared" si="15"/>
        <v>R</v>
      </c>
      <c r="F106" s="2">
        <f t="shared" si="21"/>
        <v>0</v>
      </c>
      <c r="G106" s="2">
        <f t="shared" si="22"/>
        <v>2</v>
      </c>
      <c r="H106" s="2">
        <f t="shared" si="23"/>
        <v>2</v>
      </c>
      <c r="I106" s="2">
        <f t="shared" si="16"/>
        <v>0</v>
      </c>
      <c r="J106" s="2" t="str">
        <f t="shared" si="17"/>
        <v>L</v>
      </c>
      <c r="K106" s="2">
        <f>IF(J106="No Bet",0,IF(O105=1,increment,K105+increment))</f>
        <v>7</v>
      </c>
      <c r="L106" s="2">
        <f t="shared" si="19"/>
        <v>-7</v>
      </c>
      <c r="M106" s="9">
        <f t="shared" si="24"/>
        <v>63</v>
      </c>
      <c r="N106" s="2">
        <f t="shared" si="25"/>
        <v>-14</v>
      </c>
      <c r="O106" s="2">
        <f t="shared" si="20"/>
        <v>0</v>
      </c>
    </row>
    <row r="107" spans="1:15" ht="12.75">
      <c r="A107" s="2">
        <v>13</v>
      </c>
      <c r="B107" s="2">
        <f t="shared" si="18"/>
        <v>106</v>
      </c>
      <c r="C107" s="2">
        <f t="shared" si="14"/>
        <v>13</v>
      </c>
      <c r="D107" s="2">
        <f t="shared" si="13"/>
        <v>2</v>
      </c>
      <c r="E107" s="2" t="str">
        <f t="shared" si="15"/>
        <v>B</v>
      </c>
      <c r="F107" s="2">
        <f t="shared" si="21"/>
        <v>0</v>
      </c>
      <c r="G107" s="2">
        <f t="shared" si="22"/>
        <v>3</v>
      </c>
      <c r="H107" s="2">
        <f t="shared" si="23"/>
        <v>2</v>
      </c>
      <c r="I107" s="2">
        <f t="shared" si="16"/>
        <v>2</v>
      </c>
      <c r="J107" s="2" t="str">
        <f t="shared" si="17"/>
        <v>No Bet</v>
      </c>
      <c r="K107" s="2">
        <f>IF(J107="No Bet",0,IF(O106=1,increment,K106+increment))</f>
        <v>0</v>
      </c>
      <c r="L107" s="2">
        <f t="shared" si="19"/>
        <v>0</v>
      </c>
      <c r="M107" s="9">
        <f t="shared" si="24"/>
        <v>63</v>
      </c>
      <c r="N107" s="2">
        <f t="shared" si="25"/>
        <v>-14</v>
      </c>
      <c r="O107" s="2">
        <f t="shared" si="20"/>
        <v>0</v>
      </c>
    </row>
    <row r="108" spans="1:15" ht="12.75">
      <c r="A108" s="2">
        <v>34</v>
      </c>
      <c r="B108" s="2">
        <f t="shared" si="18"/>
        <v>107</v>
      </c>
      <c r="C108" s="2">
        <f t="shared" si="14"/>
        <v>34</v>
      </c>
      <c r="D108" s="2">
        <f t="shared" si="13"/>
        <v>3</v>
      </c>
      <c r="E108" s="2" t="str">
        <f t="shared" si="15"/>
        <v>R</v>
      </c>
      <c r="F108" s="2">
        <f t="shared" si="21"/>
        <v>0</v>
      </c>
      <c r="G108" s="2">
        <f t="shared" si="22"/>
        <v>3</v>
      </c>
      <c r="H108" s="2">
        <f t="shared" si="23"/>
        <v>3</v>
      </c>
      <c r="I108" s="2">
        <f t="shared" si="16"/>
        <v>0</v>
      </c>
      <c r="J108" s="2" t="str">
        <f t="shared" si="17"/>
        <v>L</v>
      </c>
      <c r="K108" s="2">
        <f>IF(J108="No Bet",0,IF(O107=1,increment,K107+increment))</f>
        <v>7</v>
      </c>
      <c r="L108" s="2">
        <f t="shared" si="19"/>
        <v>-7</v>
      </c>
      <c r="M108" s="9">
        <f t="shared" si="24"/>
        <v>56</v>
      </c>
      <c r="N108" s="2">
        <f t="shared" si="25"/>
        <v>-21</v>
      </c>
      <c r="O108" s="2">
        <f t="shared" si="20"/>
        <v>0</v>
      </c>
    </row>
    <row r="109" spans="1:15" ht="12.75">
      <c r="A109" s="2">
        <v>37</v>
      </c>
      <c r="B109" s="2">
        <f t="shared" si="18"/>
        <v>108</v>
      </c>
      <c r="C109" s="2" t="str">
        <f t="shared" si="14"/>
        <v>00</v>
      </c>
      <c r="D109" s="2">
        <f t="shared" si="13"/>
        <v>0</v>
      </c>
      <c r="E109" s="2" t="str">
        <f t="shared" si="15"/>
        <v>G</v>
      </c>
      <c r="F109" s="2">
        <f t="shared" si="21"/>
        <v>0</v>
      </c>
      <c r="G109" s="2">
        <f t="shared" si="22"/>
        <v>3</v>
      </c>
      <c r="H109" s="2">
        <f t="shared" si="23"/>
        <v>3</v>
      </c>
      <c r="I109" s="2">
        <f t="shared" si="16"/>
        <v>0</v>
      </c>
      <c r="J109" s="2" t="str">
        <f t="shared" si="17"/>
        <v>No Bet</v>
      </c>
      <c r="K109" s="2">
        <f>IF(J109="No Bet",0,IF(O108=1,increment,K108+increment))</f>
        <v>0</v>
      </c>
      <c r="L109" s="2">
        <f t="shared" si="19"/>
        <v>0</v>
      </c>
      <c r="M109" s="9">
        <f t="shared" si="24"/>
        <v>56</v>
      </c>
      <c r="N109" s="2">
        <f t="shared" si="25"/>
        <v>-21</v>
      </c>
      <c r="O109" s="2">
        <f t="shared" si="20"/>
        <v>0</v>
      </c>
    </row>
    <row r="110" spans="1:15" ht="12.75">
      <c r="A110" s="2">
        <v>5</v>
      </c>
      <c r="B110" s="2">
        <f t="shared" si="18"/>
        <v>109</v>
      </c>
      <c r="C110" s="2">
        <f t="shared" si="14"/>
        <v>5</v>
      </c>
      <c r="D110" s="2">
        <f t="shared" si="13"/>
        <v>1</v>
      </c>
      <c r="E110" s="2" t="str">
        <f t="shared" si="15"/>
        <v>R</v>
      </c>
      <c r="F110" s="2">
        <f t="shared" si="21"/>
        <v>1</v>
      </c>
      <c r="G110" s="2">
        <f t="shared" si="22"/>
        <v>3</v>
      </c>
      <c r="H110" s="2">
        <f t="shared" si="23"/>
        <v>3</v>
      </c>
      <c r="I110" s="2">
        <f t="shared" si="16"/>
        <v>0</v>
      </c>
      <c r="J110" s="2" t="str">
        <f t="shared" si="17"/>
        <v>No Bet</v>
      </c>
      <c r="K110" s="2">
        <f>IF(J110="No Bet",0,IF(O109=1,increment,K109+increment))</f>
        <v>0</v>
      </c>
      <c r="L110" s="2">
        <f t="shared" si="19"/>
        <v>0</v>
      </c>
      <c r="M110" s="9">
        <f t="shared" si="24"/>
        <v>56</v>
      </c>
      <c r="N110" s="2">
        <f t="shared" si="25"/>
        <v>-21</v>
      </c>
      <c r="O110" s="2">
        <f t="shared" si="20"/>
        <v>0</v>
      </c>
    </row>
    <row r="111" spans="1:15" ht="12.75">
      <c r="A111" s="2">
        <v>29</v>
      </c>
      <c r="B111" s="2">
        <f t="shared" si="18"/>
        <v>110</v>
      </c>
      <c r="C111" s="2">
        <f t="shared" si="14"/>
        <v>29</v>
      </c>
      <c r="D111" s="2">
        <f t="shared" si="13"/>
        <v>3</v>
      </c>
      <c r="E111" s="2" t="str">
        <f t="shared" si="15"/>
        <v>B</v>
      </c>
      <c r="F111" s="2">
        <f t="shared" si="21"/>
        <v>1</v>
      </c>
      <c r="G111" s="2">
        <f t="shared" si="22"/>
        <v>3</v>
      </c>
      <c r="H111" s="2">
        <f t="shared" si="23"/>
        <v>4</v>
      </c>
      <c r="I111" s="2">
        <f t="shared" si="16"/>
        <v>3</v>
      </c>
      <c r="J111" s="2" t="str">
        <f t="shared" si="17"/>
        <v>No Bet</v>
      </c>
      <c r="K111" s="2">
        <f>IF(J111="No Bet",0,IF(O110=1,increment,K110+increment))</f>
        <v>0</v>
      </c>
      <c r="L111" s="2">
        <f t="shared" si="19"/>
        <v>0</v>
      </c>
      <c r="M111" s="9">
        <f t="shared" si="24"/>
        <v>56</v>
      </c>
      <c r="N111" s="2">
        <f t="shared" si="25"/>
        <v>-21</v>
      </c>
      <c r="O111" s="2">
        <f t="shared" si="20"/>
        <v>0</v>
      </c>
    </row>
    <row r="112" spans="1:15" ht="12.75">
      <c r="A112" s="2">
        <v>4</v>
      </c>
      <c r="B112" s="2">
        <f t="shared" si="18"/>
        <v>111</v>
      </c>
      <c r="C112" s="2">
        <f t="shared" si="14"/>
        <v>4</v>
      </c>
      <c r="D112" s="2">
        <f t="shared" si="13"/>
        <v>1</v>
      </c>
      <c r="E112" s="2" t="str">
        <f t="shared" si="15"/>
        <v>B</v>
      </c>
      <c r="F112" s="2">
        <f t="shared" si="21"/>
        <v>0</v>
      </c>
      <c r="G112" s="2">
        <f t="shared" si="22"/>
        <v>0</v>
      </c>
      <c r="H112" s="2">
        <f t="shared" si="23"/>
        <v>0</v>
      </c>
      <c r="I112" s="2">
        <f t="shared" si="16"/>
        <v>0</v>
      </c>
      <c r="J112" s="2" t="str">
        <f t="shared" si="17"/>
        <v>L</v>
      </c>
      <c r="K112" s="2">
        <f>IF(J112="No Bet",0,IF(O111=1,increment,K111+increment))</f>
        <v>7</v>
      </c>
      <c r="L112" s="2">
        <f t="shared" si="19"/>
        <v>-7</v>
      </c>
      <c r="M112" s="9">
        <f t="shared" si="24"/>
        <v>49</v>
      </c>
      <c r="N112" s="2">
        <f t="shared" si="25"/>
        <v>-28</v>
      </c>
      <c r="O112" s="2">
        <f t="shared" si="20"/>
        <v>1</v>
      </c>
    </row>
    <row r="113" spans="1:15" ht="12.75">
      <c r="A113" s="2">
        <v>29</v>
      </c>
      <c r="B113" s="2">
        <f t="shared" si="18"/>
        <v>112</v>
      </c>
      <c r="C113" s="2">
        <f t="shared" si="14"/>
        <v>29</v>
      </c>
      <c r="D113" s="2">
        <f t="shared" si="13"/>
        <v>3</v>
      </c>
      <c r="E113" s="2" t="str">
        <f t="shared" si="15"/>
        <v>B</v>
      </c>
      <c r="F113" s="2">
        <f t="shared" si="21"/>
        <v>0</v>
      </c>
      <c r="G113" s="2">
        <f t="shared" si="22"/>
        <v>0</v>
      </c>
      <c r="H113" s="2">
        <f t="shared" si="23"/>
        <v>1</v>
      </c>
      <c r="I113" s="2">
        <f t="shared" si="16"/>
        <v>3</v>
      </c>
      <c r="J113" s="2" t="str">
        <f t="shared" si="17"/>
        <v>No Bet</v>
      </c>
      <c r="K113" s="2">
        <f>IF(J113="No Bet",0,IF(O112=1,increment,K112+increment))</f>
        <v>0</v>
      </c>
      <c r="L113" s="2">
        <f t="shared" si="19"/>
        <v>0</v>
      </c>
      <c r="M113" s="9">
        <f t="shared" si="24"/>
        <v>49</v>
      </c>
      <c r="N113" s="2">
        <f t="shared" si="25"/>
        <v>0</v>
      </c>
      <c r="O113" s="2">
        <f t="shared" si="20"/>
        <v>0</v>
      </c>
    </row>
    <row r="114" spans="1:15" ht="12.75">
      <c r="A114" s="2">
        <v>37</v>
      </c>
      <c r="B114" s="2">
        <f t="shared" si="18"/>
        <v>113</v>
      </c>
      <c r="C114" s="2" t="str">
        <f t="shared" si="14"/>
        <v>00</v>
      </c>
      <c r="D114" s="2">
        <f t="shared" si="13"/>
        <v>0</v>
      </c>
      <c r="E114" s="2" t="str">
        <f t="shared" si="15"/>
        <v>G</v>
      </c>
      <c r="F114" s="2">
        <f t="shared" si="21"/>
        <v>0</v>
      </c>
      <c r="G114" s="2">
        <f t="shared" si="22"/>
        <v>0</v>
      </c>
      <c r="H114" s="2">
        <f t="shared" si="23"/>
        <v>1</v>
      </c>
      <c r="I114" s="2">
        <f t="shared" si="16"/>
        <v>3</v>
      </c>
      <c r="J114" s="2" t="str">
        <f t="shared" si="17"/>
        <v>L</v>
      </c>
      <c r="K114" s="2">
        <f>IF(J114="No Bet",0,IF(O113=1,increment,K113+increment))</f>
        <v>7</v>
      </c>
      <c r="L114" s="2">
        <f t="shared" si="19"/>
        <v>-7</v>
      </c>
      <c r="M114" s="9">
        <f t="shared" si="24"/>
        <v>42</v>
      </c>
      <c r="N114" s="2">
        <f t="shared" si="25"/>
        <v>-7</v>
      </c>
      <c r="O114" s="2">
        <f t="shared" si="20"/>
        <v>0</v>
      </c>
    </row>
    <row r="115" spans="1:15" ht="12.75">
      <c r="A115" s="2">
        <v>1</v>
      </c>
      <c r="B115" s="2">
        <f t="shared" si="18"/>
        <v>114</v>
      </c>
      <c r="C115" s="2">
        <f t="shared" si="14"/>
        <v>1</v>
      </c>
      <c r="D115" s="2">
        <f t="shared" si="13"/>
        <v>1</v>
      </c>
      <c r="E115" s="2" t="str">
        <f t="shared" si="15"/>
        <v>R</v>
      </c>
      <c r="F115" s="2">
        <f t="shared" si="21"/>
        <v>1</v>
      </c>
      <c r="G115" s="2">
        <f t="shared" si="22"/>
        <v>0</v>
      </c>
      <c r="H115" s="2">
        <f t="shared" si="23"/>
        <v>1</v>
      </c>
      <c r="I115" s="2">
        <f t="shared" si="16"/>
        <v>0</v>
      </c>
      <c r="J115" s="2" t="str">
        <f t="shared" si="17"/>
        <v>L</v>
      </c>
      <c r="K115" s="2">
        <f>IF(J115="No Bet",0,IF(O114=1,increment,K114+increment))</f>
        <v>14</v>
      </c>
      <c r="L115" s="2">
        <f t="shared" si="19"/>
        <v>-14</v>
      </c>
      <c r="M115" s="9">
        <f t="shared" si="24"/>
        <v>28</v>
      </c>
      <c r="N115" s="2">
        <f t="shared" si="25"/>
        <v>-21</v>
      </c>
      <c r="O115" s="2">
        <f t="shared" si="20"/>
        <v>0</v>
      </c>
    </row>
    <row r="116" spans="1:15" ht="12.75">
      <c r="A116" s="2">
        <v>6</v>
      </c>
      <c r="B116" s="2">
        <f t="shared" si="18"/>
        <v>115</v>
      </c>
      <c r="C116" s="2">
        <f t="shared" si="14"/>
        <v>6</v>
      </c>
      <c r="D116" s="2">
        <f aca="true" t="shared" si="26" ref="D116:D179">IF(OR(A116=37,A116=0),0,INT((A116-1)/12)+1)</f>
        <v>1</v>
      </c>
      <c r="E116" s="2" t="str">
        <f t="shared" si="15"/>
        <v>B</v>
      </c>
      <c r="F116" s="2">
        <f t="shared" si="21"/>
        <v>2</v>
      </c>
      <c r="G116" s="2">
        <f t="shared" si="22"/>
        <v>0</v>
      </c>
      <c r="H116" s="2">
        <f t="shared" si="23"/>
        <v>1</v>
      </c>
      <c r="I116" s="2">
        <f t="shared" si="16"/>
        <v>1</v>
      </c>
      <c r="J116" s="2" t="str">
        <f t="shared" si="17"/>
        <v>No Bet</v>
      </c>
      <c r="K116" s="2">
        <f>IF(J116="No Bet",0,IF(O115=1,increment,K115+increment))</f>
        <v>0</v>
      </c>
      <c r="L116" s="2">
        <f t="shared" si="19"/>
        <v>0</v>
      </c>
      <c r="M116" s="9">
        <f t="shared" si="24"/>
        <v>28</v>
      </c>
      <c r="N116" s="2">
        <f t="shared" si="25"/>
        <v>-21</v>
      </c>
      <c r="O116" s="2">
        <f t="shared" si="20"/>
        <v>0</v>
      </c>
    </row>
    <row r="117" spans="1:15" ht="12.75">
      <c r="A117" s="2">
        <v>32</v>
      </c>
      <c r="B117" s="2">
        <f t="shared" si="18"/>
        <v>116</v>
      </c>
      <c r="C117" s="2">
        <f t="shared" si="14"/>
        <v>32</v>
      </c>
      <c r="D117" s="2">
        <f t="shared" si="26"/>
        <v>3</v>
      </c>
      <c r="E117" s="2" t="str">
        <f t="shared" si="15"/>
        <v>R</v>
      </c>
      <c r="F117" s="2">
        <f t="shared" si="21"/>
        <v>0</v>
      </c>
      <c r="G117" s="2">
        <f t="shared" si="22"/>
        <v>0</v>
      </c>
      <c r="H117" s="2">
        <f t="shared" si="23"/>
        <v>0</v>
      </c>
      <c r="I117" s="2">
        <f t="shared" si="16"/>
        <v>0</v>
      </c>
      <c r="J117" s="2" t="str">
        <f t="shared" si="17"/>
        <v>L</v>
      </c>
      <c r="K117" s="2">
        <f>IF(J117="No Bet",0,IF(O116=1,increment,K116+increment))</f>
        <v>7</v>
      </c>
      <c r="L117" s="2">
        <f t="shared" si="19"/>
        <v>-7</v>
      </c>
      <c r="M117" s="9">
        <f t="shared" si="24"/>
        <v>21</v>
      </c>
      <c r="N117" s="2">
        <f t="shared" si="25"/>
        <v>-28</v>
      </c>
      <c r="O117" s="2">
        <f t="shared" si="20"/>
        <v>1</v>
      </c>
    </row>
    <row r="118" spans="1:15" ht="12.75">
      <c r="A118" s="2">
        <v>33</v>
      </c>
      <c r="B118" s="2">
        <f t="shared" si="18"/>
        <v>117</v>
      </c>
      <c r="C118" s="2">
        <f t="shared" si="14"/>
        <v>33</v>
      </c>
      <c r="D118" s="2">
        <f t="shared" si="26"/>
        <v>3</v>
      </c>
      <c r="E118" s="2" t="str">
        <f t="shared" si="15"/>
        <v>B</v>
      </c>
      <c r="F118" s="2">
        <f t="shared" si="21"/>
        <v>0</v>
      </c>
      <c r="G118" s="2">
        <f t="shared" si="22"/>
        <v>0</v>
      </c>
      <c r="H118" s="2">
        <f t="shared" si="23"/>
        <v>1</v>
      </c>
      <c r="I118" s="2">
        <f t="shared" si="16"/>
        <v>3</v>
      </c>
      <c r="J118" s="2" t="str">
        <f t="shared" si="17"/>
        <v>No Bet</v>
      </c>
      <c r="K118" s="2">
        <f>IF(J118="No Bet",0,IF(O117=1,increment,K117+increment))</f>
        <v>0</v>
      </c>
      <c r="L118" s="2">
        <f t="shared" si="19"/>
        <v>0</v>
      </c>
      <c r="M118" s="9">
        <f t="shared" si="24"/>
        <v>21</v>
      </c>
      <c r="N118" s="2">
        <f t="shared" si="25"/>
        <v>0</v>
      </c>
      <c r="O118" s="2">
        <f t="shared" si="20"/>
        <v>0</v>
      </c>
    </row>
    <row r="119" spans="1:15" ht="12.75">
      <c r="A119" s="2">
        <v>23</v>
      </c>
      <c r="B119" s="2">
        <f t="shared" si="18"/>
        <v>118</v>
      </c>
      <c r="C119" s="2">
        <f t="shared" si="14"/>
        <v>23</v>
      </c>
      <c r="D119" s="2">
        <f t="shared" si="26"/>
        <v>2</v>
      </c>
      <c r="E119" s="2" t="str">
        <f t="shared" si="15"/>
        <v>R</v>
      </c>
      <c r="F119" s="2">
        <f t="shared" si="21"/>
        <v>0</v>
      </c>
      <c r="G119" s="2">
        <f t="shared" si="22"/>
        <v>1</v>
      </c>
      <c r="H119" s="2">
        <f t="shared" si="23"/>
        <v>1</v>
      </c>
      <c r="I119" s="2">
        <f t="shared" si="16"/>
        <v>0</v>
      </c>
      <c r="J119" s="2" t="str">
        <f t="shared" si="17"/>
        <v>L</v>
      </c>
      <c r="K119" s="2">
        <f>IF(J119="No Bet",0,IF(O118=1,increment,K118+increment))</f>
        <v>7</v>
      </c>
      <c r="L119" s="2">
        <f t="shared" si="19"/>
        <v>-7</v>
      </c>
      <c r="M119" s="9">
        <f t="shared" si="24"/>
        <v>14</v>
      </c>
      <c r="N119" s="2">
        <f t="shared" si="25"/>
        <v>-7</v>
      </c>
      <c r="O119" s="2">
        <f t="shared" si="20"/>
        <v>0</v>
      </c>
    </row>
    <row r="120" spans="1:15" ht="12.75">
      <c r="A120" s="2">
        <v>0</v>
      </c>
      <c r="B120" s="2">
        <f t="shared" si="18"/>
        <v>119</v>
      </c>
      <c r="C120" s="2">
        <f t="shared" si="14"/>
        <v>0</v>
      </c>
      <c r="D120" s="2">
        <f t="shared" si="26"/>
        <v>0</v>
      </c>
      <c r="E120" s="2" t="str">
        <f t="shared" si="15"/>
        <v>G</v>
      </c>
      <c r="F120" s="2">
        <f t="shared" si="21"/>
        <v>0</v>
      </c>
      <c r="G120" s="2">
        <f t="shared" si="22"/>
        <v>1</v>
      </c>
      <c r="H120" s="2">
        <f t="shared" si="23"/>
        <v>1</v>
      </c>
      <c r="I120" s="2">
        <f t="shared" si="16"/>
        <v>0</v>
      </c>
      <c r="J120" s="2" t="str">
        <f t="shared" si="17"/>
        <v>No Bet</v>
      </c>
      <c r="K120" s="2">
        <f>IF(J120="No Bet",0,IF(O119=1,increment,K119+increment))</f>
        <v>0</v>
      </c>
      <c r="L120" s="2">
        <f t="shared" si="19"/>
        <v>0</v>
      </c>
      <c r="M120" s="9">
        <f t="shared" si="24"/>
        <v>14</v>
      </c>
      <c r="N120" s="2">
        <f t="shared" si="25"/>
        <v>-7</v>
      </c>
      <c r="O120" s="2">
        <f t="shared" si="20"/>
        <v>0</v>
      </c>
    </row>
    <row r="121" spans="1:15" ht="12.75">
      <c r="A121" s="2">
        <v>32</v>
      </c>
      <c r="B121" s="2">
        <f t="shared" si="18"/>
        <v>120</v>
      </c>
      <c r="C121" s="2">
        <f t="shared" si="14"/>
        <v>32</v>
      </c>
      <c r="D121" s="2">
        <f t="shared" si="26"/>
        <v>3</v>
      </c>
      <c r="E121" s="2" t="str">
        <f t="shared" si="15"/>
        <v>R</v>
      </c>
      <c r="F121" s="2">
        <f t="shared" si="21"/>
        <v>0</v>
      </c>
      <c r="G121" s="2">
        <f t="shared" si="22"/>
        <v>1</v>
      </c>
      <c r="H121" s="2">
        <f t="shared" si="23"/>
        <v>2</v>
      </c>
      <c r="I121" s="2">
        <f t="shared" si="16"/>
        <v>3</v>
      </c>
      <c r="J121" s="2" t="str">
        <f t="shared" si="17"/>
        <v>No Bet</v>
      </c>
      <c r="K121" s="2">
        <f>IF(J121="No Bet",0,IF(O120=1,increment,K120+increment))</f>
        <v>0</v>
      </c>
      <c r="L121" s="2">
        <f t="shared" si="19"/>
        <v>0</v>
      </c>
      <c r="M121" s="9">
        <f t="shared" si="24"/>
        <v>14</v>
      </c>
      <c r="N121" s="2">
        <f t="shared" si="25"/>
        <v>-7</v>
      </c>
      <c r="O121" s="2">
        <f t="shared" si="20"/>
        <v>0</v>
      </c>
    </row>
    <row r="122" spans="1:15" ht="12.75">
      <c r="A122" s="2">
        <v>18</v>
      </c>
      <c r="B122" s="2">
        <f t="shared" si="18"/>
        <v>121</v>
      </c>
      <c r="C122" s="2">
        <f t="shared" si="14"/>
        <v>18</v>
      </c>
      <c r="D122" s="2">
        <f t="shared" si="26"/>
        <v>2</v>
      </c>
      <c r="E122" s="2" t="str">
        <f t="shared" si="15"/>
        <v>R</v>
      </c>
      <c r="F122" s="2">
        <f t="shared" si="21"/>
        <v>0</v>
      </c>
      <c r="G122" s="2">
        <f t="shared" si="22"/>
        <v>2</v>
      </c>
      <c r="H122" s="2">
        <f t="shared" si="23"/>
        <v>2</v>
      </c>
      <c r="I122" s="2">
        <f t="shared" si="16"/>
        <v>0</v>
      </c>
      <c r="J122" s="2" t="str">
        <f t="shared" si="17"/>
        <v>L</v>
      </c>
      <c r="K122" s="2">
        <f>IF(J122="No Bet",0,IF(O121=1,increment,K121+increment))</f>
        <v>7</v>
      </c>
      <c r="L122" s="2">
        <f t="shared" si="19"/>
        <v>-7</v>
      </c>
      <c r="M122" s="9">
        <f t="shared" si="24"/>
        <v>7</v>
      </c>
      <c r="N122" s="2">
        <f t="shared" si="25"/>
        <v>-14</v>
      </c>
      <c r="O122" s="2">
        <f t="shared" si="20"/>
        <v>0</v>
      </c>
    </row>
    <row r="123" spans="1:15" ht="12.75">
      <c r="A123" s="2">
        <v>27</v>
      </c>
      <c r="B123" s="2">
        <f t="shared" si="18"/>
        <v>122</v>
      </c>
      <c r="C123" s="2">
        <f t="shared" si="14"/>
        <v>27</v>
      </c>
      <c r="D123" s="2">
        <f t="shared" si="26"/>
        <v>3</v>
      </c>
      <c r="E123" s="2" t="str">
        <f t="shared" si="15"/>
        <v>R</v>
      </c>
      <c r="F123" s="2">
        <f t="shared" si="21"/>
        <v>0</v>
      </c>
      <c r="G123" s="2">
        <f t="shared" si="22"/>
        <v>2</v>
      </c>
      <c r="H123" s="2">
        <f t="shared" si="23"/>
        <v>3</v>
      </c>
      <c r="I123" s="2">
        <f t="shared" si="16"/>
        <v>3</v>
      </c>
      <c r="J123" s="2" t="str">
        <f t="shared" si="17"/>
        <v>No Bet</v>
      </c>
      <c r="K123" s="2">
        <f>IF(J123="No Bet",0,IF(O122=1,increment,K122+increment))</f>
        <v>0</v>
      </c>
      <c r="L123" s="2">
        <f t="shared" si="19"/>
        <v>0</v>
      </c>
      <c r="M123" s="9">
        <f t="shared" si="24"/>
        <v>7</v>
      </c>
      <c r="N123" s="2">
        <f t="shared" si="25"/>
        <v>-14</v>
      </c>
      <c r="O123" s="2">
        <f t="shared" si="20"/>
        <v>0</v>
      </c>
    </row>
    <row r="124" spans="1:15" ht="12.75">
      <c r="A124" s="2">
        <v>15</v>
      </c>
      <c r="B124" s="2">
        <f t="shared" si="18"/>
        <v>123</v>
      </c>
      <c r="C124" s="2">
        <f t="shared" si="14"/>
        <v>15</v>
      </c>
      <c r="D124" s="2">
        <f t="shared" si="26"/>
        <v>2</v>
      </c>
      <c r="E124" s="2" t="str">
        <f t="shared" si="15"/>
        <v>B</v>
      </c>
      <c r="F124" s="2">
        <f t="shared" si="21"/>
        <v>0</v>
      </c>
      <c r="G124" s="2">
        <f t="shared" si="22"/>
        <v>3</v>
      </c>
      <c r="H124" s="2">
        <f t="shared" si="23"/>
        <v>3</v>
      </c>
      <c r="I124" s="2">
        <f t="shared" si="16"/>
        <v>0</v>
      </c>
      <c r="J124" s="2" t="str">
        <f t="shared" si="17"/>
        <v>L</v>
      </c>
      <c r="K124" s="2">
        <f>IF(J124="No Bet",0,IF(O123=1,increment,K123+increment))</f>
        <v>7</v>
      </c>
      <c r="L124" s="2">
        <f t="shared" si="19"/>
        <v>-7</v>
      </c>
      <c r="M124" s="9">
        <f t="shared" si="24"/>
        <v>0</v>
      </c>
      <c r="N124" s="2">
        <f t="shared" si="25"/>
        <v>-21</v>
      </c>
      <c r="O124" s="2">
        <f t="shared" si="20"/>
        <v>0</v>
      </c>
    </row>
    <row r="125" spans="1:15" ht="12.75">
      <c r="A125" s="2">
        <v>8</v>
      </c>
      <c r="B125" s="2">
        <f t="shared" si="18"/>
        <v>124</v>
      </c>
      <c r="C125" s="2">
        <f t="shared" si="14"/>
        <v>8</v>
      </c>
      <c r="D125" s="2">
        <f t="shared" si="26"/>
        <v>1</v>
      </c>
      <c r="E125" s="2" t="str">
        <f t="shared" si="15"/>
        <v>B</v>
      </c>
      <c r="F125" s="2">
        <f t="shared" si="21"/>
        <v>1</v>
      </c>
      <c r="G125" s="2">
        <f t="shared" si="22"/>
        <v>3</v>
      </c>
      <c r="H125" s="2">
        <f t="shared" si="23"/>
        <v>3</v>
      </c>
      <c r="I125" s="2">
        <f t="shared" si="16"/>
        <v>0</v>
      </c>
      <c r="J125" s="2" t="str">
        <f t="shared" si="17"/>
        <v>No Bet</v>
      </c>
      <c r="K125" s="2">
        <f>IF(J125="No Bet",0,IF(O124=1,increment,K124+increment))</f>
        <v>0</v>
      </c>
      <c r="L125" s="2">
        <f t="shared" si="19"/>
        <v>0</v>
      </c>
      <c r="M125" s="9">
        <f t="shared" si="24"/>
        <v>0</v>
      </c>
      <c r="N125" s="2">
        <f t="shared" si="25"/>
        <v>-21</v>
      </c>
      <c r="O125" s="2">
        <f t="shared" si="20"/>
        <v>0</v>
      </c>
    </row>
    <row r="126" spans="1:15" ht="12.75">
      <c r="A126" s="2">
        <v>22</v>
      </c>
      <c r="B126" s="2">
        <f t="shared" si="18"/>
        <v>125</v>
      </c>
      <c r="C126" s="2">
        <f t="shared" si="14"/>
        <v>22</v>
      </c>
      <c r="D126" s="2">
        <f t="shared" si="26"/>
        <v>2</v>
      </c>
      <c r="E126" s="2" t="str">
        <f t="shared" si="15"/>
        <v>B</v>
      </c>
      <c r="F126" s="2">
        <f t="shared" si="21"/>
        <v>1</v>
      </c>
      <c r="G126" s="2">
        <f t="shared" si="22"/>
        <v>4</v>
      </c>
      <c r="H126" s="2">
        <f t="shared" si="23"/>
        <v>3</v>
      </c>
      <c r="I126" s="2">
        <f t="shared" si="16"/>
        <v>2</v>
      </c>
      <c r="J126" s="2" t="str">
        <f t="shared" si="17"/>
        <v>No Bet</v>
      </c>
      <c r="K126" s="2">
        <f>IF(J126="No Bet",0,IF(O125=1,increment,K125+increment))</f>
        <v>0</v>
      </c>
      <c r="L126" s="2">
        <f t="shared" si="19"/>
        <v>0</v>
      </c>
      <c r="M126" s="9">
        <f t="shared" si="24"/>
        <v>0</v>
      </c>
      <c r="N126" s="2">
        <f t="shared" si="25"/>
        <v>-21</v>
      </c>
      <c r="O126" s="2">
        <f t="shared" si="20"/>
        <v>0</v>
      </c>
    </row>
    <row r="127" spans="1:15" ht="12.75">
      <c r="A127" s="2">
        <v>9</v>
      </c>
      <c r="B127" s="2">
        <f t="shared" si="18"/>
        <v>126</v>
      </c>
      <c r="C127" s="2">
        <f t="shared" si="14"/>
        <v>9</v>
      </c>
      <c r="D127" s="2">
        <f t="shared" si="26"/>
        <v>1</v>
      </c>
      <c r="E127" s="2" t="str">
        <f t="shared" si="15"/>
        <v>R</v>
      </c>
      <c r="F127" s="2">
        <f t="shared" si="21"/>
        <v>0</v>
      </c>
      <c r="G127" s="2">
        <f t="shared" si="22"/>
        <v>0</v>
      </c>
      <c r="H127" s="2">
        <f t="shared" si="23"/>
        <v>0</v>
      </c>
      <c r="I127" s="2">
        <f t="shared" si="16"/>
        <v>0</v>
      </c>
      <c r="J127" s="2" t="str">
        <f t="shared" si="17"/>
        <v>L</v>
      </c>
      <c r="K127" s="2">
        <f>IF(J127="No Bet",0,IF(O126=1,increment,K126+increment))</f>
        <v>7</v>
      </c>
      <c r="L127" s="2">
        <f t="shared" si="19"/>
        <v>-7</v>
      </c>
      <c r="M127" s="9">
        <f t="shared" si="24"/>
        <v>-7</v>
      </c>
      <c r="N127" s="2">
        <f t="shared" si="25"/>
        <v>-28</v>
      </c>
      <c r="O127" s="2">
        <f t="shared" si="20"/>
        <v>1</v>
      </c>
    </row>
    <row r="128" spans="1:15" ht="12.75">
      <c r="A128" s="2">
        <v>8</v>
      </c>
      <c r="B128" s="2">
        <f t="shared" si="18"/>
        <v>127</v>
      </c>
      <c r="C128" s="2">
        <f t="shared" si="14"/>
        <v>8</v>
      </c>
      <c r="D128" s="2">
        <f t="shared" si="26"/>
        <v>1</v>
      </c>
      <c r="E128" s="2" t="str">
        <f t="shared" si="15"/>
        <v>B</v>
      </c>
      <c r="F128" s="2">
        <f t="shared" si="21"/>
        <v>1</v>
      </c>
      <c r="G128" s="2">
        <f t="shared" si="22"/>
        <v>0</v>
      </c>
      <c r="H128" s="2">
        <f t="shared" si="23"/>
        <v>0</v>
      </c>
      <c r="I128" s="2">
        <f t="shared" si="16"/>
        <v>1</v>
      </c>
      <c r="J128" s="2" t="str">
        <f t="shared" si="17"/>
        <v>No Bet</v>
      </c>
      <c r="K128" s="2">
        <f>IF(J128="No Bet",0,IF(O127=1,increment,K127+increment))</f>
        <v>0</v>
      </c>
      <c r="L128" s="2">
        <f t="shared" si="19"/>
        <v>0</v>
      </c>
      <c r="M128" s="9">
        <f t="shared" si="24"/>
        <v>-7</v>
      </c>
      <c r="N128" s="2">
        <f t="shared" si="25"/>
        <v>0</v>
      </c>
      <c r="O128" s="2">
        <f t="shared" si="20"/>
        <v>0</v>
      </c>
    </row>
    <row r="129" spans="1:15" ht="12.75">
      <c r="A129" s="2">
        <v>2</v>
      </c>
      <c r="B129" s="2">
        <f t="shared" si="18"/>
        <v>128</v>
      </c>
      <c r="C129" s="2">
        <f t="shared" si="14"/>
        <v>2</v>
      </c>
      <c r="D129" s="2">
        <f t="shared" si="26"/>
        <v>1</v>
      </c>
      <c r="E129" s="2" t="str">
        <f t="shared" si="15"/>
        <v>B</v>
      </c>
      <c r="F129" s="2">
        <f t="shared" si="21"/>
        <v>2</v>
      </c>
      <c r="G129" s="2">
        <f t="shared" si="22"/>
        <v>0</v>
      </c>
      <c r="H129" s="2">
        <f t="shared" si="23"/>
        <v>0</v>
      </c>
      <c r="I129" s="2">
        <f t="shared" si="16"/>
        <v>1</v>
      </c>
      <c r="J129" s="2" t="str">
        <f t="shared" si="17"/>
        <v>W</v>
      </c>
      <c r="K129" s="2">
        <f>IF(J129="No Bet",0,IF(O128=1,increment,K128+increment))</f>
        <v>7</v>
      </c>
      <c r="L129" s="2">
        <f t="shared" si="19"/>
        <v>14</v>
      </c>
      <c r="M129" s="9">
        <f t="shared" si="24"/>
        <v>7</v>
      </c>
      <c r="N129" s="2">
        <f t="shared" si="25"/>
        <v>14</v>
      </c>
      <c r="O129" s="2">
        <f t="shared" si="20"/>
        <v>0</v>
      </c>
    </row>
    <row r="130" spans="1:15" ht="12.75">
      <c r="A130" s="2">
        <v>3</v>
      </c>
      <c r="B130" s="2">
        <f t="shared" si="18"/>
        <v>129</v>
      </c>
      <c r="C130" s="2">
        <f t="shared" si="14"/>
        <v>3</v>
      </c>
      <c r="D130" s="2">
        <f t="shared" si="26"/>
        <v>1</v>
      </c>
      <c r="E130" s="2" t="str">
        <f t="shared" si="15"/>
        <v>R</v>
      </c>
      <c r="F130" s="2">
        <f t="shared" si="21"/>
        <v>0</v>
      </c>
      <c r="G130" s="2">
        <f t="shared" si="22"/>
        <v>0</v>
      </c>
      <c r="H130" s="2">
        <f t="shared" si="23"/>
        <v>0</v>
      </c>
      <c r="I130" s="2">
        <f t="shared" si="16"/>
        <v>0</v>
      </c>
      <c r="J130" s="2" t="str">
        <f t="shared" si="17"/>
        <v>W</v>
      </c>
      <c r="K130" s="2">
        <f>IF(J130="No Bet",0,IF(O129=1,increment,K129+increment))</f>
        <v>14</v>
      </c>
      <c r="L130" s="2">
        <f t="shared" si="19"/>
        <v>28</v>
      </c>
      <c r="M130" s="9">
        <f t="shared" si="24"/>
        <v>35</v>
      </c>
      <c r="N130" s="2">
        <f t="shared" si="25"/>
        <v>42</v>
      </c>
      <c r="O130" s="2">
        <f t="shared" si="20"/>
        <v>1</v>
      </c>
    </row>
    <row r="131" spans="1:15" ht="12.75">
      <c r="A131" s="2">
        <v>37</v>
      </c>
      <c r="B131" s="2">
        <f t="shared" si="18"/>
        <v>130</v>
      </c>
      <c r="C131" s="2" t="str">
        <f aca="true" t="shared" si="27" ref="C131:C194">IF(A131=37,"00",A131)</f>
        <v>00</v>
      </c>
      <c r="D131" s="2">
        <f t="shared" si="26"/>
        <v>0</v>
      </c>
      <c r="E131" s="2" t="str">
        <f aca="true" t="shared" si="28" ref="E131:E194">IF(OR(A131=37,A131=0),"G",IF(OR(C131=1,C131=3,C131=5,C131=7,C131=9,C131=12,C131=14,C131=16,C131=18,C131=19,C131=21,C131=23,C131=25,C131=27,C131=30,C131=32,C131=34,C131=36),"R","B"))</f>
        <v>G</v>
      </c>
      <c r="F131" s="2">
        <f t="shared" si="21"/>
        <v>0</v>
      </c>
      <c r="G131" s="2">
        <f t="shared" si="22"/>
        <v>0</v>
      </c>
      <c r="H131" s="2">
        <f t="shared" si="23"/>
        <v>0</v>
      </c>
      <c r="I131" s="2">
        <f aca="true" t="shared" si="29" ref="I131:I194">IF(AND(F131=G131,G131=H131),0,IF(AND(F131&gt;G131,F131&gt;H131),1,IF(AND(G131&gt;F131,G131&gt;H131),2,IF(AND(H131&gt;F131,H131&gt;G131),3,0))))</f>
        <v>0</v>
      </c>
      <c r="J131" s="2" t="str">
        <f aca="true" t="shared" si="30" ref="J131:J194">IF(I130=0,"No Bet",IF(AND(I130=1,D131=1),"W",IF(AND(I130=2,D131=2),"W",IF(AND(I130=3,D131=3),"W","L"))))</f>
        <v>No Bet</v>
      </c>
      <c r="K131" s="2">
        <f>IF(J131="No Bet",0,IF(O130=1,increment,K130+increment))</f>
        <v>0</v>
      </c>
      <c r="L131" s="2">
        <f t="shared" si="19"/>
        <v>0</v>
      </c>
      <c r="M131" s="9">
        <f t="shared" si="24"/>
        <v>35</v>
      </c>
      <c r="N131" s="2">
        <f t="shared" si="25"/>
        <v>0</v>
      </c>
      <c r="O131" s="2">
        <f t="shared" si="20"/>
        <v>0</v>
      </c>
    </row>
    <row r="132" spans="1:15" ht="12.75">
      <c r="A132" s="2">
        <v>36</v>
      </c>
      <c r="B132" s="2">
        <f aca="true" t="shared" si="31" ref="B132:B195">B131+1</f>
        <v>131</v>
      </c>
      <c r="C132" s="2">
        <f t="shared" si="27"/>
        <v>36</v>
      </c>
      <c r="D132" s="2">
        <f t="shared" si="26"/>
        <v>3</v>
      </c>
      <c r="E132" s="2" t="str">
        <f t="shared" si="28"/>
        <v>R</v>
      </c>
      <c r="F132" s="2">
        <f t="shared" si="21"/>
        <v>0</v>
      </c>
      <c r="G132" s="2">
        <f t="shared" si="22"/>
        <v>0</v>
      </c>
      <c r="H132" s="2">
        <f t="shared" si="23"/>
        <v>1</v>
      </c>
      <c r="I132" s="2">
        <f t="shared" si="29"/>
        <v>3</v>
      </c>
      <c r="J132" s="2" t="str">
        <f t="shared" si="30"/>
        <v>No Bet</v>
      </c>
      <c r="K132" s="2">
        <f>IF(J132="No Bet",0,IF(O131=1,increment,K131+increment))</f>
        <v>0</v>
      </c>
      <c r="L132" s="2">
        <f aca="true" t="shared" si="32" ref="L132:L195">IF(J132="No Bet",0,IF(J132="W",K132*2,-K132))</f>
        <v>0</v>
      </c>
      <c r="M132" s="9">
        <f t="shared" si="24"/>
        <v>35</v>
      </c>
      <c r="N132" s="2">
        <f t="shared" si="25"/>
        <v>0</v>
      </c>
      <c r="O132" s="2">
        <f aca="true" t="shared" si="33" ref="O132:O195">IF(OR(N132&gt;=RWT,N132&lt;=RLL),1,0)</f>
        <v>0</v>
      </c>
    </row>
    <row r="133" spans="1:15" ht="12.75">
      <c r="A133" s="2">
        <v>13</v>
      </c>
      <c r="B133" s="2">
        <f t="shared" si="31"/>
        <v>132</v>
      </c>
      <c r="C133" s="2">
        <f t="shared" si="27"/>
        <v>13</v>
      </c>
      <c r="D133" s="2">
        <f t="shared" si="26"/>
        <v>2</v>
      </c>
      <c r="E133" s="2" t="str">
        <f t="shared" si="28"/>
        <v>B</v>
      </c>
      <c r="F133" s="2">
        <f aca="true" t="shared" si="34" ref="F133:F196">IF(O133=1,0,IF(D133=1,F132+1,F132))</f>
        <v>0</v>
      </c>
      <c r="G133" s="2">
        <f aca="true" t="shared" si="35" ref="G133:G196">IF(O133=1,0,IF(D133=2,G132+1,G132))</f>
        <v>1</v>
      </c>
      <c r="H133" s="2">
        <f aca="true" t="shared" si="36" ref="H133:H196">IF(O133=1,0,IF(D133=3,H132+1,H132))</f>
        <v>1</v>
      </c>
      <c r="I133" s="2">
        <f t="shared" si="29"/>
        <v>0</v>
      </c>
      <c r="J133" s="2" t="str">
        <f t="shared" si="30"/>
        <v>L</v>
      </c>
      <c r="K133" s="2">
        <f>IF(J133="No Bet",0,IF(O132=1,increment,K132+increment))</f>
        <v>7</v>
      </c>
      <c r="L133" s="2">
        <f t="shared" si="32"/>
        <v>-7</v>
      </c>
      <c r="M133" s="9">
        <f aca="true" t="shared" si="37" ref="M133:M196">M132+L133</f>
        <v>28</v>
      </c>
      <c r="N133" s="2">
        <f t="shared" si="25"/>
        <v>-7</v>
      </c>
      <c r="O133" s="2">
        <f t="shared" si="33"/>
        <v>0</v>
      </c>
    </row>
    <row r="134" spans="1:15" ht="12.75">
      <c r="A134" s="2">
        <v>16</v>
      </c>
      <c r="B134" s="2">
        <f t="shared" si="31"/>
        <v>133</v>
      </c>
      <c r="C134" s="2">
        <f t="shared" si="27"/>
        <v>16</v>
      </c>
      <c r="D134" s="2">
        <f t="shared" si="26"/>
        <v>2</v>
      </c>
      <c r="E134" s="2" t="str">
        <f t="shared" si="28"/>
        <v>R</v>
      </c>
      <c r="F134" s="2">
        <f t="shared" si="34"/>
        <v>0</v>
      </c>
      <c r="G134" s="2">
        <f t="shared" si="35"/>
        <v>2</v>
      </c>
      <c r="H134" s="2">
        <f t="shared" si="36"/>
        <v>1</v>
      </c>
      <c r="I134" s="2">
        <f t="shared" si="29"/>
        <v>2</v>
      </c>
      <c r="J134" s="2" t="str">
        <f t="shared" si="30"/>
        <v>No Bet</v>
      </c>
      <c r="K134" s="2">
        <f>IF(J134="No Bet",0,IF(O133=1,increment,K133+increment))</f>
        <v>0</v>
      </c>
      <c r="L134" s="2">
        <f t="shared" si="32"/>
        <v>0</v>
      </c>
      <c r="M134" s="9">
        <f t="shared" si="37"/>
        <v>28</v>
      </c>
      <c r="N134" s="2">
        <f aca="true" t="shared" si="38" ref="N134:N197">IF(O133=1,L134,N133+L134)</f>
        <v>-7</v>
      </c>
      <c r="O134" s="2">
        <f t="shared" si="33"/>
        <v>0</v>
      </c>
    </row>
    <row r="135" spans="1:15" ht="12.75">
      <c r="A135" s="2">
        <v>5</v>
      </c>
      <c r="B135" s="2">
        <f t="shared" si="31"/>
        <v>134</v>
      </c>
      <c r="C135" s="2">
        <f t="shared" si="27"/>
        <v>5</v>
      </c>
      <c r="D135" s="2">
        <f t="shared" si="26"/>
        <v>1</v>
      </c>
      <c r="E135" s="2" t="str">
        <f t="shared" si="28"/>
        <v>R</v>
      </c>
      <c r="F135" s="2">
        <f t="shared" si="34"/>
        <v>1</v>
      </c>
      <c r="G135" s="2">
        <f t="shared" si="35"/>
        <v>2</v>
      </c>
      <c r="H135" s="2">
        <f t="shared" si="36"/>
        <v>1</v>
      </c>
      <c r="I135" s="2">
        <f t="shared" si="29"/>
        <v>2</v>
      </c>
      <c r="J135" s="2" t="str">
        <f t="shared" si="30"/>
        <v>L</v>
      </c>
      <c r="K135" s="2">
        <f>IF(J135="No Bet",0,IF(O134=1,increment,K134+increment))</f>
        <v>7</v>
      </c>
      <c r="L135" s="2">
        <f t="shared" si="32"/>
        <v>-7</v>
      </c>
      <c r="M135" s="9">
        <f t="shared" si="37"/>
        <v>21</v>
      </c>
      <c r="N135" s="2">
        <f t="shared" si="38"/>
        <v>-14</v>
      </c>
      <c r="O135" s="2">
        <f t="shared" si="33"/>
        <v>0</v>
      </c>
    </row>
    <row r="136" spans="1:15" ht="12.75">
      <c r="A136" s="2">
        <v>4</v>
      </c>
      <c r="B136" s="2">
        <f t="shared" si="31"/>
        <v>135</v>
      </c>
      <c r="C136" s="2">
        <f t="shared" si="27"/>
        <v>4</v>
      </c>
      <c r="D136" s="2">
        <f t="shared" si="26"/>
        <v>1</v>
      </c>
      <c r="E136" s="2" t="str">
        <f t="shared" si="28"/>
        <v>B</v>
      </c>
      <c r="F136" s="2">
        <f t="shared" si="34"/>
        <v>0</v>
      </c>
      <c r="G136" s="2">
        <f t="shared" si="35"/>
        <v>0</v>
      </c>
      <c r="H136" s="2">
        <f t="shared" si="36"/>
        <v>0</v>
      </c>
      <c r="I136" s="2">
        <f t="shared" si="29"/>
        <v>0</v>
      </c>
      <c r="J136" s="2" t="str">
        <f t="shared" si="30"/>
        <v>L</v>
      </c>
      <c r="K136" s="2">
        <f>IF(J136="No Bet",0,IF(O135=1,increment,K135+increment))</f>
        <v>14</v>
      </c>
      <c r="L136" s="2">
        <f t="shared" si="32"/>
        <v>-14</v>
      </c>
      <c r="M136" s="9">
        <f t="shared" si="37"/>
        <v>7</v>
      </c>
      <c r="N136" s="2">
        <f t="shared" si="38"/>
        <v>-28</v>
      </c>
      <c r="O136" s="2">
        <f t="shared" si="33"/>
        <v>1</v>
      </c>
    </row>
    <row r="137" spans="1:15" ht="12.75">
      <c r="A137" s="2">
        <v>19</v>
      </c>
      <c r="B137" s="2">
        <f t="shared" si="31"/>
        <v>136</v>
      </c>
      <c r="C137" s="2">
        <f t="shared" si="27"/>
        <v>19</v>
      </c>
      <c r="D137" s="2">
        <f t="shared" si="26"/>
        <v>2</v>
      </c>
      <c r="E137" s="2" t="str">
        <f t="shared" si="28"/>
        <v>R</v>
      </c>
      <c r="F137" s="2">
        <f t="shared" si="34"/>
        <v>0</v>
      </c>
      <c r="G137" s="2">
        <f t="shared" si="35"/>
        <v>1</v>
      </c>
      <c r="H137" s="2">
        <f t="shared" si="36"/>
        <v>0</v>
      </c>
      <c r="I137" s="2">
        <f t="shared" si="29"/>
        <v>2</v>
      </c>
      <c r="J137" s="2" t="str">
        <f t="shared" si="30"/>
        <v>No Bet</v>
      </c>
      <c r="K137" s="2">
        <f>IF(J137="No Bet",0,IF(O136=1,increment,K136+increment))</f>
        <v>0</v>
      </c>
      <c r="L137" s="2">
        <f t="shared" si="32"/>
        <v>0</v>
      </c>
      <c r="M137" s="9">
        <f t="shared" si="37"/>
        <v>7</v>
      </c>
      <c r="N137" s="2">
        <f t="shared" si="38"/>
        <v>0</v>
      </c>
      <c r="O137" s="2">
        <f t="shared" si="33"/>
        <v>0</v>
      </c>
    </row>
    <row r="138" spans="1:15" ht="12.75">
      <c r="A138" s="2">
        <v>16</v>
      </c>
      <c r="B138" s="2">
        <f t="shared" si="31"/>
        <v>137</v>
      </c>
      <c r="C138" s="2">
        <f t="shared" si="27"/>
        <v>16</v>
      </c>
      <c r="D138" s="2">
        <f t="shared" si="26"/>
        <v>2</v>
      </c>
      <c r="E138" s="2" t="str">
        <f t="shared" si="28"/>
        <v>R</v>
      </c>
      <c r="F138" s="2">
        <f t="shared" si="34"/>
        <v>0</v>
      </c>
      <c r="G138" s="2">
        <f t="shared" si="35"/>
        <v>2</v>
      </c>
      <c r="H138" s="2">
        <f t="shared" si="36"/>
        <v>0</v>
      </c>
      <c r="I138" s="2">
        <f t="shared" si="29"/>
        <v>2</v>
      </c>
      <c r="J138" s="2" t="str">
        <f t="shared" si="30"/>
        <v>W</v>
      </c>
      <c r="K138" s="2">
        <f>IF(J138="No Bet",0,IF(O137=1,increment,K137+increment))</f>
        <v>7</v>
      </c>
      <c r="L138" s="2">
        <f t="shared" si="32"/>
        <v>14</v>
      </c>
      <c r="M138" s="9">
        <f t="shared" si="37"/>
        <v>21</v>
      </c>
      <c r="N138" s="2">
        <f t="shared" si="38"/>
        <v>14</v>
      </c>
      <c r="O138" s="2">
        <f t="shared" si="33"/>
        <v>0</v>
      </c>
    </row>
    <row r="139" spans="1:15" ht="12.75">
      <c r="A139" s="2">
        <v>15</v>
      </c>
      <c r="B139" s="2">
        <f t="shared" si="31"/>
        <v>138</v>
      </c>
      <c r="C139" s="2">
        <f t="shared" si="27"/>
        <v>15</v>
      </c>
      <c r="D139" s="2">
        <f t="shared" si="26"/>
        <v>2</v>
      </c>
      <c r="E139" s="2" t="str">
        <f t="shared" si="28"/>
        <v>B</v>
      </c>
      <c r="F139" s="2">
        <f t="shared" si="34"/>
        <v>0</v>
      </c>
      <c r="G139" s="2">
        <f t="shared" si="35"/>
        <v>0</v>
      </c>
      <c r="H139" s="2">
        <f t="shared" si="36"/>
        <v>0</v>
      </c>
      <c r="I139" s="2">
        <f t="shared" si="29"/>
        <v>0</v>
      </c>
      <c r="J139" s="2" t="str">
        <f t="shared" si="30"/>
        <v>W</v>
      </c>
      <c r="K139" s="2">
        <f>IF(J139="No Bet",0,IF(O138=1,increment,K138+increment))</f>
        <v>14</v>
      </c>
      <c r="L139" s="2">
        <f t="shared" si="32"/>
        <v>28</v>
      </c>
      <c r="M139" s="9">
        <f t="shared" si="37"/>
        <v>49</v>
      </c>
      <c r="N139" s="2">
        <f t="shared" si="38"/>
        <v>42</v>
      </c>
      <c r="O139" s="2">
        <f t="shared" si="33"/>
        <v>1</v>
      </c>
    </row>
    <row r="140" spans="1:15" ht="12.75">
      <c r="A140" s="2">
        <v>15</v>
      </c>
      <c r="B140" s="2">
        <f t="shared" si="31"/>
        <v>139</v>
      </c>
      <c r="C140" s="2">
        <f t="shared" si="27"/>
        <v>15</v>
      </c>
      <c r="D140" s="2">
        <f t="shared" si="26"/>
        <v>2</v>
      </c>
      <c r="E140" s="2" t="str">
        <f t="shared" si="28"/>
        <v>B</v>
      </c>
      <c r="F140" s="2">
        <f t="shared" si="34"/>
        <v>0</v>
      </c>
      <c r="G140" s="2">
        <f t="shared" si="35"/>
        <v>1</v>
      </c>
      <c r="H140" s="2">
        <f t="shared" si="36"/>
        <v>0</v>
      </c>
      <c r="I140" s="2">
        <f t="shared" si="29"/>
        <v>2</v>
      </c>
      <c r="J140" s="2" t="str">
        <f t="shared" si="30"/>
        <v>No Bet</v>
      </c>
      <c r="K140" s="2">
        <f>IF(J140="No Bet",0,IF(O139=1,increment,K139+increment))</f>
        <v>0</v>
      </c>
      <c r="L140" s="2">
        <f t="shared" si="32"/>
        <v>0</v>
      </c>
      <c r="M140" s="9">
        <f t="shared" si="37"/>
        <v>49</v>
      </c>
      <c r="N140" s="2">
        <f t="shared" si="38"/>
        <v>0</v>
      </c>
      <c r="O140" s="2">
        <f t="shared" si="33"/>
        <v>0</v>
      </c>
    </row>
    <row r="141" spans="1:15" ht="12.75">
      <c r="A141" s="2">
        <v>17</v>
      </c>
      <c r="B141" s="2">
        <f t="shared" si="31"/>
        <v>140</v>
      </c>
      <c r="C141" s="2">
        <f t="shared" si="27"/>
        <v>17</v>
      </c>
      <c r="D141" s="2">
        <f t="shared" si="26"/>
        <v>2</v>
      </c>
      <c r="E141" s="2" t="str">
        <f t="shared" si="28"/>
        <v>B</v>
      </c>
      <c r="F141" s="2">
        <f t="shared" si="34"/>
        <v>0</v>
      </c>
      <c r="G141" s="2">
        <f t="shared" si="35"/>
        <v>2</v>
      </c>
      <c r="H141" s="2">
        <f t="shared" si="36"/>
        <v>0</v>
      </c>
      <c r="I141" s="2">
        <f t="shared" si="29"/>
        <v>2</v>
      </c>
      <c r="J141" s="2" t="str">
        <f t="shared" si="30"/>
        <v>W</v>
      </c>
      <c r="K141" s="2">
        <f>IF(J141="No Bet",0,IF(O140=1,increment,K140+increment))</f>
        <v>7</v>
      </c>
      <c r="L141" s="2">
        <f t="shared" si="32"/>
        <v>14</v>
      </c>
      <c r="M141" s="9">
        <f t="shared" si="37"/>
        <v>63</v>
      </c>
      <c r="N141" s="2">
        <f t="shared" si="38"/>
        <v>14</v>
      </c>
      <c r="O141" s="2">
        <f t="shared" si="33"/>
        <v>0</v>
      </c>
    </row>
    <row r="142" spans="1:15" ht="12.75">
      <c r="A142" s="2">
        <v>27</v>
      </c>
      <c r="B142" s="2">
        <f t="shared" si="31"/>
        <v>141</v>
      </c>
      <c r="C142" s="2">
        <f t="shared" si="27"/>
        <v>27</v>
      </c>
      <c r="D142" s="2">
        <f t="shared" si="26"/>
        <v>3</v>
      </c>
      <c r="E142" s="2" t="str">
        <f t="shared" si="28"/>
        <v>R</v>
      </c>
      <c r="F142" s="2">
        <f t="shared" si="34"/>
        <v>0</v>
      </c>
      <c r="G142" s="2">
        <f t="shared" si="35"/>
        <v>2</v>
      </c>
      <c r="H142" s="2">
        <f t="shared" si="36"/>
        <v>1</v>
      </c>
      <c r="I142" s="2">
        <f t="shared" si="29"/>
        <v>2</v>
      </c>
      <c r="J142" s="2" t="str">
        <f t="shared" si="30"/>
        <v>L</v>
      </c>
      <c r="K142" s="2">
        <f>IF(J142="No Bet",0,IF(O141=1,increment,K141+increment))</f>
        <v>14</v>
      </c>
      <c r="L142" s="2">
        <f t="shared" si="32"/>
        <v>-14</v>
      </c>
      <c r="M142" s="9">
        <f t="shared" si="37"/>
        <v>49</v>
      </c>
      <c r="N142" s="2">
        <f t="shared" si="38"/>
        <v>0</v>
      </c>
      <c r="O142" s="2">
        <f t="shared" si="33"/>
        <v>0</v>
      </c>
    </row>
    <row r="143" spans="1:15" ht="12.75">
      <c r="A143" s="2">
        <v>15</v>
      </c>
      <c r="B143" s="2">
        <f t="shared" si="31"/>
        <v>142</v>
      </c>
      <c r="C143" s="2">
        <f t="shared" si="27"/>
        <v>15</v>
      </c>
      <c r="D143" s="2">
        <f t="shared" si="26"/>
        <v>2</v>
      </c>
      <c r="E143" s="2" t="str">
        <f t="shared" si="28"/>
        <v>B</v>
      </c>
      <c r="F143" s="2">
        <f t="shared" si="34"/>
        <v>0</v>
      </c>
      <c r="G143" s="2">
        <f t="shared" si="35"/>
        <v>0</v>
      </c>
      <c r="H143" s="2">
        <f t="shared" si="36"/>
        <v>0</v>
      </c>
      <c r="I143" s="2">
        <f t="shared" si="29"/>
        <v>0</v>
      </c>
      <c r="J143" s="2" t="str">
        <f t="shared" si="30"/>
        <v>W</v>
      </c>
      <c r="K143" s="2">
        <f>IF(J143="No Bet",0,IF(O142=1,increment,K142+increment))</f>
        <v>21</v>
      </c>
      <c r="L143" s="2">
        <f t="shared" si="32"/>
        <v>42</v>
      </c>
      <c r="M143" s="9">
        <f t="shared" si="37"/>
        <v>91</v>
      </c>
      <c r="N143" s="2">
        <f t="shared" si="38"/>
        <v>42</v>
      </c>
      <c r="O143" s="2">
        <f t="shared" si="33"/>
        <v>1</v>
      </c>
    </row>
    <row r="144" spans="1:15" ht="12.75">
      <c r="A144" s="2">
        <v>17</v>
      </c>
      <c r="B144" s="2">
        <f t="shared" si="31"/>
        <v>143</v>
      </c>
      <c r="C144" s="2">
        <f t="shared" si="27"/>
        <v>17</v>
      </c>
      <c r="D144" s="2">
        <f t="shared" si="26"/>
        <v>2</v>
      </c>
      <c r="E144" s="2" t="str">
        <f t="shared" si="28"/>
        <v>B</v>
      </c>
      <c r="F144" s="2">
        <f t="shared" si="34"/>
        <v>0</v>
      </c>
      <c r="G144" s="2">
        <f t="shared" si="35"/>
        <v>1</v>
      </c>
      <c r="H144" s="2">
        <f t="shared" si="36"/>
        <v>0</v>
      </c>
      <c r="I144" s="2">
        <f t="shared" si="29"/>
        <v>2</v>
      </c>
      <c r="J144" s="2" t="str">
        <f t="shared" si="30"/>
        <v>No Bet</v>
      </c>
      <c r="K144" s="2">
        <f>IF(J144="No Bet",0,IF(O143=1,increment,K143+increment))</f>
        <v>0</v>
      </c>
      <c r="L144" s="2">
        <f t="shared" si="32"/>
        <v>0</v>
      </c>
      <c r="M144" s="9">
        <f t="shared" si="37"/>
        <v>91</v>
      </c>
      <c r="N144" s="2">
        <f t="shared" si="38"/>
        <v>0</v>
      </c>
      <c r="O144" s="2">
        <f t="shared" si="33"/>
        <v>0</v>
      </c>
    </row>
    <row r="145" spans="1:15" ht="12.75">
      <c r="A145" s="2">
        <v>10</v>
      </c>
      <c r="B145" s="2">
        <f t="shared" si="31"/>
        <v>144</v>
      </c>
      <c r="C145" s="2">
        <f t="shared" si="27"/>
        <v>10</v>
      </c>
      <c r="D145" s="2">
        <f t="shared" si="26"/>
        <v>1</v>
      </c>
      <c r="E145" s="2" t="str">
        <f t="shared" si="28"/>
        <v>B</v>
      </c>
      <c r="F145" s="2">
        <f t="shared" si="34"/>
        <v>1</v>
      </c>
      <c r="G145" s="2">
        <f t="shared" si="35"/>
        <v>1</v>
      </c>
      <c r="H145" s="2">
        <f t="shared" si="36"/>
        <v>0</v>
      </c>
      <c r="I145" s="2">
        <f t="shared" si="29"/>
        <v>0</v>
      </c>
      <c r="J145" s="2" t="str">
        <f t="shared" si="30"/>
        <v>L</v>
      </c>
      <c r="K145" s="2">
        <f>IF(J145="No Bet",0,IF(O144=1,increment,K144+increment))</f>
        <v>7</v>
      </c>
      <c r="L145" s="2">
        <f t="shared" si="32"/>
        <v>-7</v>
      </c>
      <c r="M145" s="9">
        <f t="shared" si="37"/>
        <v>84</v>
      </c>
      <c r="N145" s="2">
        <f t="shared" si="38"/>
        <v>-7</v>
      </c>
      <c r="O145" s="2">
        <f t="shared" si="33"/>
        <v>0</v>
      </c>
    </row>
    <row r="146" spans="1:15" ht="12.75">
      <c r="A146" s="2">
        <v>13</v>
      </c>
      <c r="B146" s="2">
        <f t="shared" si="31"/>
        <v>145</v>
      </c>
      <c r="C146" s="2">
        <f t="shared" si="27"/>
        <v>13</v>
      </c>
      <c r="D146" s="2">
        <f t="shared" si="26"/>
        <v>2</v>
      </c>
      <c r="E146" s="2" t="str">
        <f t="shared" si="28"/>
        <v>B</v>
      </c>
      <c r="F146" s="2">
        <f t="shared" si="34"/>
        <v>1</v>
      </c>
      <c r="G146" s="2">
        <f t="shared" si="35"/>
        <v>2</v>
      </c>
      <c r="H146" s="2">
        <f t="shared" si="36"/>
        <v>0</v>
      </c>
      <c r="I146" s="2">
        <f t="shared" si="29"/>
        <v>2</v>
      </c>
      <c r="J146" s="2" t="str">
        <f t="shared" si="30"/>
        <v>No Bet</v>
      </c>
      <c r="K146" s="2">
        <f>IF(J146="No Bet",0,IF(O145=1,increment,K145+increment))</f>
        <v>0</v>
      </c>
      <c r="L146" s="2">
        <f t="shared" si="32"/>
        <v>0</v>
      </c>
      <c r="M146" s="9">
        <f t="shared" si="37"/>
        <v>84</v>
      </c>
      <c r="N146" s="2">
        <f t="shared" si="38"/>
        <v>-7</v>
      </c>
      <c r="O146" s="2">
        <f t="shared" si="33"/>
        <v>0</v>
      </c>
    </row>
    <row r="147" spans="1:15" ht="12.75">
      <c r="A147" s="2">
        <v>12</v>
      </c>
      <c r="B147" s="2">
        <f t="shared" si="31"/>
        <v>146</v>
      </c>
      <c r="C147" s="2">
        <f t="shared" si="27"/>
        <v>12</v>
      </c>
      <c r="D147" s="2">
        <f t="shared" si="26"/>
        <v>1</v>
      </c>
      <c r="E147" s="2" t="str">
        <f t="shared" si="28"/>
        <v>R</v>
      </c>
      <c r="F147" s="2">
        <f t="shared" si="34"/>
        <v>2</v>
      </c>
      <c r="G147" s="2">
        <f t="shared" si="35"/>
        <v>2</v>
      </c>
      <c r="H147" s="2">
        <f t="shared" si="36"/>
        <v>0</v>
      </c>
      <c r="I147" s="2">
        <f t="shared" si="29"/>
        <v>0</v>
      </c>
      <c r="J147" s="2" t="str">
        <f t="shared" si="30"/>
        <v>L</v>
      </c>
      <c r="K147" s="2">
        <f>IF(J147="No Bet",0,IF(O146=1,increment,K146+increment))</f>
        <v>7</v>
      </c>
      <c r="L147" s="2">
        <f t="shared" si="32"/>
        <v>-7</v>
      </c>
      <c r="M147" s="9">
        <f t="shared" si="37"/>
        <v>77</v>
      </c>
      <c r="N147" s="2">
        <f t="shared" si="38"/>
        <v>-14</v>
      </c>
      <c r="O147" s="2">
        <f t="shared" si="33"/>
        <v>0</v>
      </c>
    </row>
    <row r="148" spans="1:15" ht="12.75">
      <c r="A148" s="2">
        <v>24</v>
      </c>
      <c r="B148" s="2">
        <f t="shared" si="31"/>
        <v>147</v>
      </c>
      <c r="C148" s="2">
        <f t="shared" si="27"/>
        <v>24</v>
      </c>
      <c r="D148" s="2">
        <f t="shared" si="26"/>
        <v>2</v>
      </c>
      <c r="E148" s="2" t="str">
        <f t="shared" si="28"/>
        <v>B</v>
      </c>
      <c r="F148" s="2">
        <f t="shared" si="34"/>
        <v>2</v>
      </c>
      <c r="G148" s="2">
        <f t="shared" si="35"/>
        <v>3</v>
      </c>
      <c r="H148" s="2">
        <f t="shared" si="36"/>
        <v>0</v>
      </c>
      <c r="I148" s="2">
        <f t="shared" si="29"/>
        <v>2</v>
      </c>
      <c r="J148" s="2" t="str">
        <f t="shared" si="30"/>
        <v>No Bet</v>
      </c>
      <c r="K148" s="2">
        <f>IF(J148="No Bet",0,IF(O147=1,increment,K147+increment))</f>
        <v>0</v>
      </c>
      <c r="L148" s="2">
        <f t="shared" si="32"/>
        <v>0</v>
      </c>
      <c r="M148" s="9">
        <f t="shared" si="37"/>
        <v>77</v>
      </c>
      <c r="N148" s="2">
        <f t="shared" si="38"/>
        <v>-14</v>
      </c>
      <c r="O148" s="2">
        <f t="shared" si="33"/>
        <v>0</v>
      </c>
    </row>
    <row r="149" spans="1:15" ht="12.75">
      <c r="A149" s="2">
        <v>26</v>
      </c>
      <c r="B149" s="2">
        <f t="shared" si="31"/>
        <v>148</v>
      </c>
      <c r="C149" s="2">
        <f t="shared" si="27"/>
        <v>26</v>
      </c>
      <c r="D149" s="2">
        <f t="shared" si="26"/>
        <v>3</v>
      </c>
      <c r="E149" s="2" t="str">
        <f t="shared" si="28"/>
        <v>B</v>
      </c>
      <c r="F149" s="2">
        <f t="shared" si="34"/>
        <v>2</v>
      </c>
      <c r="G149" s="2">
        <f t="shared" si="35"/>
        <v>3</v>
      </c>
      <c r="H149" s="2">
        <f t="shared" si="36"/>
        <v>1</v>
      </c>
      <c r="I149" s="2">
        <f t="shared" si="29"/>
        <v>2</v>
      </c>
      <c r="J149" s="2" t="str">
        <f t="shared" si="30"/>
        <v>L</v>
      </c>
      <c r="K149" s="2">
        <f>IF(J149="No Bet",0,IF(O148=1,increment,K148+increment))</f>
        <v>7</v>
      </c>
      <c r="L149" s="2">
        <f t="shared" si="32"/>
        <v>-7</v>
      </c>
      <c r="M149" s="9">
        <f t="shared" si="37"/>
        <v>70</v>
      </c>
      <c r="N149" s="2">
        <f t="shared" si="38"/>
        <v>-21</v>
      </c>
      <c r="O149" s="2">
        <f t="shared" si="33"/>
        <v>0</v>
      </c>
    </row>
    <row r="150" spans="1:15" ht="12.75">
      <c r="A150" s="2">
        <v>21</v>
      </c>
      <c r="B150" s="2">
        <f t="shared" si="31"/>
        <v>149</v>
      </c>
      <c r="C150" s="2">
        <f t="shared" si="27"/>
        <v>21</v>
      </c>
      <c r="D150" s="2">
        <f t="shared" si="26"/>
        <v>2</v>
      </c>
      <c r="E150" s="2" t="str">
        <f t="shared" si="28"/>
        <v>R</v>
      </c>
      <c r="F150" s="2">
        <f t="shared" si="34"/>
        <v>2</v>
      </c>
      <c r="G150" s="2">
        <f t="shared" si="35"/>
        <v>4</v>
      </c>
      <c r="H150" s="2">
        <f t="shared" si="36"/>
        <v>1</v>
      </c>
      <c r="I150" s="2">
        <f t="shared" si="29"/>
        <v>2</v>
      </c>
      <c r="J150" s="2" t="str">
        <f t="shared" si="30"/>
        <v>W</v>
      </c>
      <c r="K150" s="2">
        <f>IF(J150="No Bet",0,IF(O149=1,increment,K149+increment))</f>
        <v>14</v>
      </c>
      <c r="L150" s="2">
        <f t="shared" si="32"/>
        <v>28</v>
      </c>
      <c r="M150" s="9">
        <f t="shared" si="37"/>
        <v>98</v>
      </c>
      <c r="N150" s="2">
        <f t="shared" si="38"/>
        <v>7</v>
      </c>
      <c r="O150" s="2">
        <f t="shared" si="33"/>
        <v>0</v>
      </c>
    </row>
    <row r="151" spans="1:15" ht="12.75">
      <c r="A151" s="2">
        <v>11</v>
      </c>
      <c r="B151" s="2">
        <f t="shared" si="31"/>
        <v>150</v>
      </c>
      <c r="C151" s="2">
        <f t="shared" si="27"/>
        <v>11</v>
      </c>
      <c r="D151" s="2">
        <f t="shared" si="26"/>
        <v>1</v>
      </c>
      <c r="E151" s="2" t="str">
        <f t="shared" si="28"/>
        <v>B</v>
      </c>
      <c r="F151" s="2">
        <f t="shared" si="34"/>
        <v>3</v>
      </c>
      <c r="G151" s="2">
        <f t="shared" si="35"/>
        <v>4</v>
      </c>
      <c r="H151" s="2">
        <f t="shared" si="36"/>
        <v>1</v>
      </c>
      <c r="I151" s="2">
        <f t="shared" si="29"/>
        <v>2</v>
      </c>
      <c r="J151" s="2" t="str">
        <f t="shared" si="30"/>
        <v>L</v>
      </c>
      <c r="K151" s="2">
        <f>IF(J151="No Bet",0,IF(O150=1,increment,K150+increment))</f>
        <v>21</v>
      </c>
      <c r="L151" s="2">
        <f t="shared" si="32"/>
        <v>-21</v>
      </c>
      <c r="M151" s="9">
        <f t="shared" si="37"/>
        <v>77</v>
      </c>
      <c r="N151" s="2">
        <f t="shared" si="38"/>
        <v>-14</v>
      </c>
      <c r="O151" s="2">
        <f t="shared" si="33"/>
        <v>0</v>
      </c>
    </row>
    <row r="152" spans="1:15" ht="12.75">
      <c r="A152" s="2">
        <v>21</v>
      </c>
      <c r="B152" s="2">
        <f t="shared" si="31"/>
        <v>151</v>
      </c>
      <c r="C152" s="2">
        <f t="shared" si="27"/>
        <v>21</v>
      </c>
      <c r="D152" s="2">
        <f t="shared" si="26"/>
        <v>2</v>
      </c>
      <c r="E152" s="2" t="str">
        <f t="shared" si="28"/>
        <v>R</v>
      </c>
      <c r="F152" s="2">
        <f t="shared" si="34"/>
        <v>0</v>
      </c>
      <c r="G152" s="2">
        <f t="shared" si="35"/>
        <v>0</v>
      </c>
      <c r="H152" s="2">
        <f t="shared" si="36"/>
        <v>0</v>
      </c>
      <c r="I152" s="2">
        <f t="shared" si="29"/>
        <v>0</v>
      </c>
      <c r="J152" s="2" t="str">
        <f t="shared" si="30"/>
        <v>W</v>
      </c>
      <c r="K152" s="2">
        <f>IF(J152="No Bet",0,IF(O151=1,increment,K151+increment))</f>
        <v>28</v>
      </c>
      <c r="L152" s="2">
        <f t="shared" si="32"/>
        <v>56</v>
      </c>
      <c r="M152" s="9">
        <f t="shared" si="37"/>
        <v>133</v>
      </c>
      <c r="N152" s="2">
        <f t="shared" si="38"/>
        <v>42</v>
      </c>
      <c r="O152" s="2">
        <f t="shared" si="33"/>
        <v>1</v>
      </c>
    </row>
    <row r="153" spans="1:15" ht="12.75">
      <c r="A153" s="2">
        <v>23</v>
      </c>
      <c r="B153" s="2">
        <f t="shared" si="31"/>
        <v>152</v>
      </c>
      <c r="C153" s="2">
        <f t="shared" si="27"/>
        <v>23</v>
      </c>
      <c r="D153" s="2">
        <f t="shared" si="26"/>
        <v>2</v>
      </c>
      <c r="E153" s="2" t="str">
        <f t="shared" si="28"/>
        <v>R</v>
      </c>
      <c r="F153" s="2">
        <f t="shared" si="34"/>
        <v>0</v>
      </c>
      <c r="G153" s="2">
        <f t="shared" si="35"/>
        <v>1</v>
      </c>
      <c r="H153" s="2">
        <f t="shared" si="36"/>
        <v>0</v>
      </c>
      <c r="I153" s="2">
        <f t="shared" si="29"/>
        <v>2</v>
      </c>
      <c r="J153" s="2" t="str">
        <f t="shared" si="30"/>
        <v>No Bet</v>
      </c>
      <c r="K153" s="2">
        <f>IF(J153="No Bet",0,IF(O152=1,increment,K152+increment))</f>
        <v>0</v>
      </c>
      <c r="L153" s="2">
        <f t="shared" si="32"/>
        <v>0</v>
      </c>
      <c r="M153" s="9">
        <f t="shared" si="37"/>
        <v>133</v>
      </c>
      <c r="N153" s="2">
        <f t="shared" si="38"/>
        <v>0</v>
      </c>
      <c r="O153" s="2">
        <f t="shared" si="33"/>
        <v>0</v>
      </c>
    </row>
    <row r="154" spans="1:15" ht="12.75">
      <c r="A154" s="2">
        <v>12</v>
      </c>
      <c r="B154" s="2">
        <f t="shared" si="31"/>
        <v>153</v>
      </c>
      <c r="C154" s="2">
        <f t="shared" si="27"/>
        <v>12</v>
      </c>
      <c r="D154" s="2">
        <f t="shared" si="26"/>
        <v>1</v>
      </c>
      <c r="E154" s="2" t="str">
        <f t="shared" si="28"/>
        <v>R</v>
      </c>
      <c r="F154" s="2">
        <f t="shared" si="34"/>
        <v>1</v>
      </c>
      <c r="G154" s="2">
        <f t="shared" si="35"/>
        <v>1</v>
      </c>
      <c r="H154" s="2">
        <f t="shared" si="36"/>
        <v>0</v>
      </c>
      <c r="I154" s="2">
        <f t="shared" si="29"/>
        <v>0</v>
      </c>
      <c r="J154" s="2" t="str">
        <f t="shared" si="30"/>
        <v>L</v>
      </c>
      <c r="K154" s="2">
        <f>IF(J154="No Bet",0,IF(O153=1,increment,K153+increment))</f>
        <v>7</v>
      </c>
      <c r="L154" s="2">
        <f t="shared" si="32"/>
        <v>-7</v>
      </c>
      <c r="M154" s="9">
        <f t="shared" si="37"/>
        <v>126</v>
      </c>
      <c r="N154" s="2">
        <f t="shared" si="38"/>
        <v>-7</v>
      </c>
      <c r="O154" s="2">
        <f t="shared" si="33"/>
        <v>0</v>
      </c>
    </row>
    <row r="155" spans="1:15" ht="12.75">
      <c r="A155" s="2">
        <v>22</v>
      </c>
      <c r="B155" s="2">
        <f t="shared" si="31"/>
        <v>154</v>
      </c>
      <c r="C155" s="2">
        <f t="shared" si="27"/>
        <v>22</v>
      </c>
      <c r="D155" s="2">
        <f t="shared" si="26"/>
        <v>2</v>
      </c>
      <c r="E155" s="2" t="str">
        <f t="shared" si="28"/>
        <v>B</v>
      </c>
      <c r="F155" s="2">
        <f t="shared" si="34"/>
        <v>1</v>
      </c>
      <c r="G155" s="2">
        <f t="shared" si="35"/>
        <v>2</v>
      </c>
      <c r="H155" s="2">
        <f t="shared" si="36"/>
        <v>0</v>
      </c>
      <c r="I155" s="2">
        <f t="shared" si="29"/>
        <v>2</v>
      </c>
      <c r="J155" s="2" t="str">
        <f t="shared" si="30"/>
        <v>No Bet</v>
      </c>
      <c r="K155" s="2">
        <f>IF(J155="No Bet",0,IF(O154=1,increment,K154+increment))</f>
        <v>0</v>
      </c>
      <c r="L155" s="2">
        <f t="shared" si="32"/>
        <v>0</v>
      </c>
      <c r="M155" s="9">
        <f t="shared" si="37"/>
        <v>126</v>
      </c>
      <c r="N155" s="2">
        <f t="shared" si="38"/>
        <v>-7</v>
      </c>
      <c r="O155" s="2">
        <f t="shared" si="33"/>
        <v>0</v>
      </c>
    </row>
    <row r="156" spans="1:15" ht="12.75">
      <c r="A156" s="2">
        <v>10</v>
      </c>
      <c r="B156" s="2">
        <f t="shared" si="31"/>
        <v>155</v>
      </c>
      <c r="C156" s="2">
        <f t="shared" si="27"/>
        <v>10</v>
      </c>
      <c r="D156" s="2">
        <f t="shared" si="26"/>
        <v>1</v>
      </c>
      <c r="E156" s="2" t="str">
        <f t="shared" si="28"/>
        <v>B</v>
      </c>
      <c r="F156" s="2">
        <f t="shared" si="34"/>
        <v>2</v>
      </c>
      <c r="G156" s="2">
        <f t="shared" si="35"/>
        <v>2</v>
      </c>
      <c r="H156" s="2">
        <f t="shared" si="36"/>
        <v>0</v>
      </c>
      <c r="I156" s="2">
        <f t="shared" si="29"/>
        <v>0</v>
      </c>
      <c r="J156" s="2" t="str">
        <f t="shared" si="30"/>
        <v>L</v>
      </c>
      <c r="K156" s="2">
        <f>IF(J156="No Bet",0,IF(O155=1,increment,K155+increment))</f>
        <v>7</v>
      </c>
      <c r="L156" s="2">
        <f t="shared" si="32"/>
        <v>-7</v>
      </c>
      <c r="M156" s="9">
        <f t="shared" si="37"/>
        <v>119</v>
      </c>
      <c r="N156" s="2">
        <f t="shared" si="38"/>
        <v>-14</v>
      </c>
      <c r="O156" s="2">
        <f t="shared" si="33"/>
        <v>0</v>
      </c>
    </row>
    <row r="157" spans="1:15" ht="12.75">
      <c r="A157" s="2">
        <v>3</v>
      </c>
      <c r="B157" s="2">
        <f t="shared" si="31"/>
        <v>156</v>
      </c>
      <c r="C157" s="2">
        <f t="shared" si="27"/>
        <v>3</v>
      </c>
      <c r="D157" s="2">
        <f t="shared" si="26"/>
        <v>1</v>
      </c>
      <c r="E157" s="2" t="str">
        <f t="shared" si="28"/>
        <v>R</v>
      </c>
      <c r="F157" s="2">
        <f t="shared" si="34"/>
        <v>3</v>
      </c>
      <c r="G157" s="2">
        <f t="shared" si="35"/>
        <v>2</v>
      </c>
      <c r="H157" s="2">
        <f t="shared" si="36"/>
        <v>0</v>
      </c>
      <c r="I157" s="2">
        <f t="shared" si="29"/>
        <v>1</v>
      </c>
      <c r="J157" s="2" t="str">
        <f t="shared" si="30"/>
        <v>No Bet</v>
      </c>
      <c r="K157" s="2">
        <f>IF(J157="No Bet",0,IF(O156=1,increment,K156+increment))</f>
        <v>0</v>
      </c>
      <c r="L157" s="2">
        <f t="shared" si="32"/>
        <v>0</v>
      </c>
      <c r="M157" s="9">
        <f t="shared" si="37"/>
        <v>119</v>
      </c>
      <c r="N157" s="2">
        <f t="shared" si="38"/>
        <v>-14</v>
      </c>
      <c r="O157" s="2">
        <f t="shared" si="33"/>
        <v>0</v>
      </c>
    </row>
    <row r="158" spans="1:15" ht="12.75">
      <c r="A158" s="2">
        <v>4</v>
      </c>
      <c r="B158" s="2">
        <f t="shared" si="31"/>
        <v>157</v>
      </c>
      <c r="C158" s="2">
        <f t="shared" si="27"/>
        <v>4</v>
      </c>
      <c r="D158" s="2">
        <f t="shared" si="26"/>
        <v>1</v>
      </c>
      <c r="E158" s="2" t="str">
        <f t="shared" si="28"/>
        <v>B</v>
      </c>
      <c r="F158" s="2">
        <f t="shared" si="34"/>
        <v>4</v>
      </c>
      <c r="G158" s="2">
        <f t="shared" si="35"/>
        <v>2</v>
      </c>
      <c r="H158" s="2">
        <f t="shared" si="36"/>
        <v>0</v>
      </c>
      <c r="I158" s="2">
        <f t="shared" si="29"/>
        <v>1</v>
      </c>
      <c r="J158" s="2" t="str">
        <f t="shared" si="30"/>
        <v>W</v>
      </c>
      <c r="K158" s="2">
        <f>IF(J158="No Bet",0,IF(O157=1,increment,K157+increment))</f>
        <v>7</v>
      </c>
      <c r="L158" s="2">
        <f t="shared" si="32"/>
        <v>14</v>
      </c>
      <c r="M158" s="9">
        <f t="shared" si="37"/>
        <v>133</v>
      </c>
      <c r="N158" s="2">
        <f t="shared" si="38"/>
        <v>0</v>
      </c>
      <c r="O158" s="2">
        <f t="shared" si="33"/>
        <v>0</v>
      </c>
    </row>
    <row r="159" spans="1:15" ht="12.75">
      <c r="A159" s="2">
        <v>6</v>
      </c>
      <c r="B159" s="2">
        <f t="shared" si="31"/>
        <v>158</v>
      </c>
      <c r="C159" s="2">
        <f t="shared" si="27"/>
        <v>6</v>
      </c>
      <c r="D159" s="2">
        <f t="shared" si="26"/>
        <v>1</v>
      </c>
      <c r="E159" s="2" t="str">
        <f t="shared" si="28"/>
        <v>B</v>
      </c>
      <c r="F159" s="2">
        <f t="shared" si="34"/>
        <v>5</v>
      </c>
      <c r="G159" s="2">
        <f t="shared" si="35"/>
        <v>2</v>
      </c>
      <c r="H159" s="2">
        <f t="shared" si="36"/>
        <v>0</v>
      </c>
      <c r="I159" s="2">
        <f t="shared" si="29"/>
        <v>1</v>
      </c>
      <c r="J159" s="2" t="str">
        <f t="shared" si="30"/>
        <v>W</v>
      </c>
      <c r="K159" s="2">
        <f>IF(J159="No Bet",0,IF(O158=1,increment,K158+increment))</f>
        <v>14</v>
      </c>
      <c r="L159" s="2">
        <f t="shared" si="32"/>
        <v>28</v>
      </c>
      <c r="M159" s="9">
        <f t="shared" si="37"/>
        <v>161</v>
      </c>
      <c r="N159" s="2">
        <f t="shared" si="38"/>
        <v>28</v>
      </c>
      <c r="O159" s="2">
        <f t="shared" si="33"/>
        <v>0</v>
      </c>
    </row>
    <row r="160" spans="1:15" ht="12.75">
      <c r="A160" s="2">
        <v>9</v>
      </c>
      <c r="B160" s="2">
        <f t="shared" si="31"/>
        <v>159</v>
      </c>
      <c r="C160" s="2">
        <f t="shared" si="27"/>
        <v>9</v>
      </c>
      <c r="D160" s="2">
        <f t="shared" si="26"/>
        <v>1</v>
      </c>
      <c r="E160" s="2" t="str">
        <f t="shared" si="28"/>
        <v>R</v>
      </c>
      <c r="F160" s="2">
        <f t="shared" si="34"/>
        <v>0</v>
      </c>
      <c r="G160" s="2">
        <f t="shared" si="35"/>
        <v>0</v>
      </c>
      <c r="H160" s="2">
        <f t="shared" si="36"/>
        <v>0</v>
      </c>
      <c r="I160" s="2">
        <f t="shared" si="29"/>
        <v>0</v>
      </c>
      <c r="J160" s="2" t="str">
        <f t="shared" si="30"/>
        <v>W</v>
      </c>
      <c r="K160" s="2">
        <f>IF(J160="No Bet",0,IF(O159=1,increment,K159+increment))</f>
        <v>21</v>
      </c>
      <c r="L160" s="2">
        <f t="shared" si="32"/>
        <v>42</v>
      </c>
      <c r="M160" s="9">
        <f t="shared" si="37"/>
        <v>203</v>
      </c>
      <c r="N160" s="2">
        <f t="shared" si="38"/>
        <v>70</v>
      </c>
      <c r="O160" s="2">
        <f t="shared" si="33"/>
        <v>1</v>
      </c>
    </row>
    <row r="161" spans="1:15" ht="12.75">
      <c r="A161" s="2">
        <v>0</v>
      </c>
      <c r="B161" s="2">
        <f t="shared" si="31"/>
        <v>160</v>
      </c>
      <c r="C161" s="2">
        <f t="shared" si="27"/>
        <v>0</v>
      </c>
      <c r="D161" s="2">
        <f t="shared" si="26"/>
        <v>0</v>
      </c>
      <c r="E161" s="2" t="str">
        <f t="shared" si="28"/>
        <v>G</v>
      </c>
      <c r="F161" s="2">
        <f t="shared" si="34"/>
        <v>0</v>
      </c>
      <c r="G161" s="2">
        <f t="shared" si="35"/>
        <v>0</v>
      </c>
      <c r="H161" s="2">
        <f t="shared" si="36"/>
        <v>0</v>
      </c>
      <c r="I161" s="2">
        <f t="shared" si="29"/>
        <v>0</v>
      </c>
      <c r="J161" s="2" t="str">
        <f t="shared" si="30"/>
        <v>No Bet</v>
      </c>
      <c r="K161" s="2">
        <f>IF(J161="No Bet",0,IF(O160=1,increment,K160+increment))</f>
        <v>0</v>
      </c>
      <c r="L161" s="2">
        <f t="shared" si="32"/>
        <v>0</v>
      </c>
      <c r="M161" s="9">
        <f t="shared" si="37"/>
        <v>203</v>
      </c>
      <c r="N161" s="2">
        <f t="shared" si="38"/>
        <v>0</v>
      </c>
      <c r="O161" s="2">
        <f t="shared" si="33"/>
        <v>0</v>
      </c>
    </row>
    <row r="162" spans="1:15" ht="12.75">
      <c r="A162" s="2">
        <v>32</v>
      </c>
      <c r="B162" s="2">
        <f t="shared" si="31"/>
        <v>161</v>
      </c>
      <c r="C162" s="2">
        <f t="shared" si="27"/>
        <v>32</v>
      </c>
      <c r="D162" s="2">
        <f t="shared" si="26"/>
        <v>3</v>
      </c>
      <c r="E162" s="2" t="str">
        <f t="shared" si="28"/>
        <v>R</v>
      </c>
      <c r="F162" s="2">
        <f t="shared" si="34"/>
        <v>0</v>
      </c>
      <c r="G162" s="2">
        <f t="shared" si="35"/>
        <v>0</v>
      </c>
      <c r="H162" s="2">
        <f t="shared" si="36"/>
        <v>1</v>
      </c>
      <c r="I162" s="2">
        <f t="shared" si="29"/>
        <v>3</v>
      </c>
      <c r="J162" s="2" t="str">
        <f t="shared" si="30"/>
        <v>No Bet</v>
      </c>
      <c r="K162" s="2">
        <f>IF(J162="No Bet",0,IF(O161=1,increment,K161+increment))</f>
        <v>0</v>
      </c>
      <c r="L162" s="2">
        <f t="shared" si="32"/>
        <v>0</v>
      </c>
      <c r="M162" s="9">
        <f t="shared" si="37"/>
        <v>203</v>
      </c>
      <c r="N162" s="2">
        <f t="shared" si="38"/>
        <v>0</v>
      </c>
      <c r="O162" s="2">
        <f t="shared" si="33"/>
        <v>0</v>
      </c>
    </row>
    <row r="163" spans="1:15" ht="12.75">
      <c r="A163" s="2">
        <v>27</v>
      </c>
      <c r="B163" s="2">
        <f t="shared" si="31"/>
        <v>162</v>
      </c>
      <c r="C163" s="2">
        <f t="shared" si="27"/>
        <v>27</v>
      </c>
      <c r="D163" s="2">
        <f t="shared" si="26"/>
        <v>3</v>
      </c>
      <c r="E163" s="2" t="str">
        <f t="shared" si="28"/>
        <v>R</v>
      </c>
      <c r="F163" s="2">
        <f t="shared" si="34"/>
        <v>0</v>
      </c>
      <c r="G163" s="2">
        <f t="shared" si="35"/>
        <v>0</v>
      </c>
      <c r="H163" s="2">
        <f t="shared" si="36"/>
        <v>2</v>
      </c>
      <c r="I163" s="2">
        <f t="shared" si="29"/>
        <v>3</v>
      </c>
      <c r="J163" s="2" t="str">
        <f t="shared" si="30"/>
        <v>W</v>
      </c>
      <c r="K163" s="2">
        <f>IF(J163="No Bet",0,IF(O162=1,increment,K162+increment))</f>
        <v>7</v>
      </c>
      <c r="L163" s="2">
        <f t="shared" si="32"/>
        <v>14</v>
      </c>
      <c r="M163" s="9">
        <f t="shared" si="37"/>
        <v>217</v>
      </c>
      <c r="N163" s="2">
        <f t="shared" si="38"/>
        <v>14</v>
      </c>
      <c r="O163" s="2">
        <f t="shared" si="33"/>
        <v>0</v>
      </c>
    </row>
    <row r="164" spans="1:15" ht="12.75">
      <c r="A164" s="2">
        <v>9</v>
      </c>
      <c r="B164" s="2">
        <f t="shared" si="31"/>
        <v>163</v>
      </c>
      <c r="C164" s="2">
        <f t="shared" si="27"/>
        <v>9</v>
      </c>
      <c r="D164" s="2">
        <f t="shared" si="26"/>
        <v>1</v>
      </c>
      <c r="E164" s="2" t="str">
        <f t="shared" si="28"/>
        <v>R</v>
      </c>
      <c r="F164" s="2">
        <f t="shared" si="34"/>
        <v>1</v>
      </c>
      <c r="G164" s="2">
        <f t="shared" si="35"/>
        <v>0</v>
      </c>
      <c r="H164" s="2">
        <f t="shared" si="36"/>
        <v>2</v>
      </c>
      <c r="I164" s="2">
        <f t="shared" si="29"/>
        <v>3</v>
      </c>
      <c r="J164" s="2" t="str">
        <f t="shared" si="30"/>
        <v>L</v>
      </c>
      <c r="K164" s="2">
        <f>IF(J164="No Bet",0,IF(O163=1,increment,K163+increment))</f>
        <v>14</v>
      </c>
      <c r="L164" s="2">
        <f t="shared" si="32"/>
        <v>-14</v>
      </c>
      <c r="M164" s="9">
        <f t="shared" si="37"/>
        <v>203</v>
      </c>
      <c r="N164" s="2">
        <f t="shared" si="38"/>
        <v>0</v>
      </c>
      <c r="O164" s="2">
        <f t="shared" si="33"/>
        <v>0</v>
      </c>
    </row>
    <row r="165" spans="1:15" ht="12.75">
      <c r="A165" s="2">
        <v>2</v>
      </c>
      <c r="B165" s="2">
        <f t="shared" si="31"/>
        <v>164</v>
      </c>
      <c r="C165" s="2">
        <f t="shared" si="27"/>
        <v>2</v>
      </c>
      <c r="D165" s="2">
        <f t="shared" si="26"/>
        <v>1</v>
      </c>
      <c r="E165" s="2" t="str">
        <f t="shared" si="28"/>
        <v>B</v>
      </c>
      <c r="F165" s="2">
        <f t="shared" si="34"/>
        <v>2</v>
      </c>
      <c r="G165" s="2">
        <f t="shared" si="35"/>
        <v>0</v>
      </c>
      <c r="H165" s="2">
        <f t="shared" si="36"/>
        <v>2</v>
      </c>
      <c r="I165" s="2">
        <f t="shared" si="29"/>
        <v>0</v>
      </c>
      <c r="J165" s="2" t="str">
        <f t="shared" si="30"/>
        <v>L</v>
      </c>
      <c r="K165" s="2">
        <f>IF(J165="No Bet",0,IF(O164=1,increment,K164+increment))</f>
        <v>21</v>
      </c>
      <c r="L165" s="2">
        <f t="shared" si="32"/>
        <v>-21</v>
      </c>
      <c r="M165" s="9">
        <f t="shared" si="37"/>
        <v>182</v>
      </c>
      <c r="N165" s="2">
        <f t="shared" si="38"/>
        <v>-21</v>
      </c>
      <c r="O165" s="2">
        <f t="shared" si="33"/>
        <v>0</v>
      </c>
    </row>
    <row r="166" spans="1:15" ht="12.75">
      <c r="A166" s="2">
        <v>11</v>
      </c>
      <c r="B166" s="2">
        <f t="shared" si="31"/>
        <v>165</v>
      </c>
      <c r="C166" s="2">
        <f t="shared" si="27"/>
        <v>11</v>
      </c>
      <c r="D166" s="2">
        <f t="shared" si="26"/>
        <v>1</v>
      </c>
      <c r="E166" s="2" t="str">
        <f t="shared" si="28"/>
        <v>B</v>
      </c>
      <c r="F166" s="2">
        <f t="shared" si="34"/>
        <v>3</v>
      </c>
      <c r="G166" s="2">
        <f t="shared" si="35"/>
        <v>0</v>
      </c>
      <c r="H166" s="2">
        <f t="shared" si="36"/>
        <v>2</v>
      </c>
      <c r="I166" s="2">
        <f t="shared" si="29"/>
        <v>1</v>
      </c>
      <c r="J166" s="2" t="str">
        <f t="shared" si="30"/>
        <v>No Bet</v>
      </c>
      <c r="K166" s="2">
        <f>IF(J166="No Bet",0,IF(O165=1,increment,K165+increment))</f>
        <v>0</v>
      </c>
      <c r="L166" s="2">
        <f t="shared" si="32"/>
        <v>0</v>
      </c>
      <c r="M166" s="9">
        <f t="shared" si="37"/>
        <v>182</v>
      </c>
      <c r="N166" s="2">
        <f t="shared" si="38"/>
        <v>-21</v>
      </c>
      <c r="O166" s="2">
        <f t="shared" si="33"/>
        <v>0</v>
      </c>
    </row>
    <row r="167" spans="1:15" ht="12.75">
      <c r="A167" s="2">
        <v>4</v>
      </c>
      <c r="B167" s="2">
        <f t="shared" si="31"/>
        <v>166</v>
      </c>
      <c r="C167" s="2">
        <f t="shared" si="27"/>
        <v>4</v>
      </c>
      <c r="D167" s="2">
        <f t="shared" si="26"/>
        <v>1</v>
      </c>
      <c r="E167" s="2" t="str">
        <f t="shared" si="28"/>
        <v>B</v>
      </c>
      <c r="F167" s="2">
        <f t="shared" si="34"/>
        <v>4</v>
      </c>
      <c r="G167" s="2">
        <f t="shared" si="35"/>
        <v>0</v>
      </c>
      <c r="H167" s="2">
        <f t="shared" si="36"/>
        <v>2</v>
      </c>
      <c r="I167" s="2">
        <f t="shared" si="29"/>
        <v>1</v>
      </c>
      <c r="J167" s="2" t="str">
        <f t="shared" si="30"/>
        <v>W</v>
      </c>
      <c r="K167" s="2">
        <f>IF(J167="No Bet",0,IF(O166=1,increment,K166+increment))</f>
        <v>7</v>
      </c>
      <c r="L167" s="2">
        <f t="shared" si="32"/>
        <v>14</v>
      </c>
      <c r="M167" s="9">
        <f t="shared" si="37"/>
        <v>196</v>
      </c>
      <c r="N167" s="2">
        <f t="shared" si="38"/>
        <v>-7</v>
      </c>
      <c r="O167" s="2">
        <f t="shared" si="33"/>
        <v>0</v>
      </c>
    </row>
    <row r="168" spans="1:15" ht="12.75">
      <c r="A168" s="2">
        <v>26</v>
      </c>
      <c r="B168" s="2">
        <f t="shared" si="31"/>
        <v>167</v>
      </c>
      <c r="C168" s="2">
        <f t="shared" si="27"/>
        <v>26</v>
      </c>
      <c r="D168" s="2">
        <f t="shared" si="26"/>
        <v>3</v>
      </c>
      <c r="E168" s="2" t="str">
        <f t="shared" si="28"/>
        <v>B</v>
      </c>
      <c r="F168" s="2">
        <f t="shared" si="34"/>
        <v>4</v>
      </c>
      <c r="G168" s="2">
        <f t="shared" si="35"/>
        <v>0</v>
      </c>
      <c r="H168" s="2">
        <f t="shared" si="36"/>
        <v>3</v>
      </c>
      <c r="I168" s="2">
        <f t="shared" si="29"/>
        <v>1</v>
      </c>
      <c r="J168" s="2" t="str">
        <f t="shared" si="30"/>
        <v>L</v>
      </c>
      <c r="K168" s="2">
        <f>IF(J168="No Bet",0,IF(O167=1,increment,K167+increment))</f>
        <v>14</v>
      </c>
      <c r="L168" s="2">
        <f t="shared" si="32"/>
        <v>-14</v>
      </c>
      <c r="M168" s="9">
        <f t="shared" si="37"/>
        <v>182</v>
      </c>
      <c r="N168" s="2">
        <f t="shared" si="38"/>
        <v>-21</v>
      </c>
      <c r="O168" s="2">
        <f t="shared" si="33"/>
        <v>0</v>
      </c>
    </row>
    <row r="169" spans="1:15" ht="12.75">
      <c r="A169" s="2">
        <v>6</v>
      </c>
      <c r="B169" s="2">
        <f t="shared" si="31"/>
        <v>168</v>
      </c>
      <c r="C169" s="2">
        <f t="shared" si="27"/>
        <v>6</v>
      </c>
      <c r="D169" s="2">
        <f t="shared" si="26"/>
        <v>1</v>
      </c>
      <c r="E169" s="2" t="str">
        <f t="shared" si="28"/>
        <v>B</v>
      </c>
      <c r="F169" s="2">
        <f t="shared" si="34"/>
        <v>5</v>
      </c>
      <c r="G169" s="2">
        <f t="shared" si="35"/>
        <v>0</v>
      </c>
      <c r="H169" s="2">
        <f t="shared" si="36"/>
        <v>3</v>
      </c>
      <c r="I169" s="2">
        <f t="shared" si="29"/>
        <v>1</v>
      </c>
      <c r="J169" s="2" t="str">
        <f t="shared" si="30"/>
        <v>W</v>
      </c>
      <c r="K169" s="2">
        <f>IF(J169="No Bet",0,IF(O168=1,increment,K168+increment))</f>
        <v>21</v>
      </c>
      <c r="L169" s="2">
        <f t="shared" si="32"/>
        <v>42</v>
      </c>
      <c r="M169" s="9">
        <f t="shared" si="37"/>
        <v>224</v>
      </c>
      <c r="N169" s="2">
        <f t="shared" si="38"/>
        <v>21</v>
      </c>
      <c r="O169" s="2">
        <f t="shared" si="33"/>
        <v>0</v>
      </c>
    </row>
    <row r="170" spans="1:15" ht="12.75">
      <c r="A170" s="2">
        <v>35</v>
      </c>
      <c r="B170" s="2">
        <f t="shared" si="31"/>
        <v>169</v>
      </c>
      <c r="C170" s="2">
        <f t="shared" si="27"/>
        <v>35</v>
      </c>
      <c r="D170" s="2">
        <f t="shared" si="26"/>
        <v>3</v>
      </c>
      <c r="E170" s="2" t="str">
        <f t="shared" si="28"/>
        <v>B</v>
      </c>
      <c r="F170" s="2">
        <f t="shared" si="34"/>
        <v>5</v>
      </c>
      <c r="G170" s="2">
        <f t="shared" si="35"/>
        <v>0</v>
      </c>
      <c r="H170" s="2">
        <f t="shared" si="36"/>
        <v>4</v>
      </c>
      <c r="I170" s="2">
        <f t="shared" si="29"/>
        <v>1</v>
      </c>
      <c r="J170" s="2" t="str">
        <f t="shared" si="30"/>
        <v>L</v>
      </c>
      <c r="K170" s="2">
        <f>IF(J170="No Bet",0,IF(O169=1,increment,K169+increment))</f>
        <v>28</v>
      </c>
      <c r="L170" s="2">
        <f t="shared" si="32"/>
        <v>-28</v>
      </c>
      <c r="M170" s="9">
        <f t="shared" si="37"/>
        <v>196</v>
      </c>
      <c r="N170" s="2">
        <f t="shared" si="38"/>
        <v>-7</v>
      </c>
      <c r="O170" s="2">
        <f t="shared" si="33"/>
        <v>0</v>
      </c>
    </row>
    <row r="171" spans="1:15" ht="12.75">
      <c r="A171" s="2">
        <v>1</v>
      </c>
      <c r="B171" s="2">
        <f t="shared" si="31"/>
        <v>170</v>
      </c>
      <c r="C171" s="2">
        <f t="shared" si="27"/>
        <v>1</v>
      </c>
      <c r="D171" s="2">
        <f t="shared" si="26"/>
        <v>1</v>
      </c>
      <c r="E171" s="2" t="str">
        <f t="shared" si="28"/>
        <v>R</v>
      </c>
      <c r="F171" s="2">
        <f t="shared" si="34"/>
        <v>0</v>
      </c>
      <c r="G171" s="2">
        <f t="shared" si="35"/>
        <v>0</v>
      </c>
      <c r="H171" s="2">
        <f t="shared" si="36"/>
        <v>0</v>
      </c>
      <c r="I171" s="2">
        <f t="shared" si="29"/>
        <v>0</v>
      </c>
      <c r="J171" s="2" t="str">
        <f t="shared" si="30"/>
        <v>W</v>
      </c>
      <c r="K171" s="2">
        <f>IF(J171="No Bet",0,IF(O170=1,increment,K170+increment))</f>
        <v>35</v>
      </c>
      <c r="L171" s="2">
        <f t="shared" si="32"/>
        <v>70</v>
      </c>
      <c r="M171" s="9">
        <f t="shared" si="37"/>
        <v>266</v>
      </c>
      <c r="N171" s="2">
        <f t="shared" si="38"/>
        <v>63</v>
      </c>
      <c r="O171" s="2">
        <f t="shared" si="33"/>
        <v>1</v>
      </c>
    </row>
    <row r="172" spans="1:15" ht="12.75">
      <c r="A172" s="2">
        <v>35</v>
      </c>
      <c r="B172" s="2">
        <f t="shared" si="31"/>
        <v>171</v>
      </c>
      <c r="C172" s="2">
        <f t="shared" si="27"/>
        <v>35</v>
      </c>
      <c r="D172" s="2">
        <f t="shared" si="26"/>
        <v>3</v>
      </c>
      <c r="E172" s="2" t="str">
        <f t="shared" si="28"/>
        <v>B</v>
      </c>
      <c r="F172" s="2">
        <f t="shared" si="34"/>
        <v>0</v>
      </c>
      <c r="G172" s="2">
        <f t="shared" si="35"/>
        <v>0</v>
      </c>
      <c r="H172" s="2">
        <f t="shared" si="36"/>
        <v>1</v>
      </c>
      <c r="I172" s="2">
        <f t="shared" si="29"/>
        <v>3</v>
      </c>
      <c r="J172" s="2" t="str">
        <f t="shared" si="30"/>
        <v>No Bet</v>
      </c>
      <c r="K172" s="2">
        <f>IF(J172="No Bet",0,IF(O171=1,increment,K171+increment))</f>
        <v>0</v>
      </c>
      <c r="L172" s="2">
        <f t="shared" si="32"/>
        <v>0</v>
      </c>
      <c r="M172" s="9">
        <f t="shared" si="37"/>
        <v>266</v>
      </c>
      <c r="N172" s="2">
        <f t="shared" si="38"/>
        <v>0</v>
      </c>
      <c r="O172" s="2">
        <f t="shared" si="33"/>
        <v>0</v>
      </c>
    </row>
    <row r="173" spans="1:15" ht="12.75">
      <c r="A173" s="2">
        <v>11</v>
      </c>
      <c r="B173" s="2">
        <f t="shared" si="31"/>
        <v>172</v>
      </c>
      <c r="C173" s="2">
        <f t="shared" si="27"/>
        <v>11</v>
      </c>
      <c r="D173" s="2">
        <f t="shared" si="26"/>
        <v>1</v>
      </c>
      <c r="E173" s="2" t="str">
        <f t="shared" si="28"/>
        <v>B</v>
      </c>
      <c r="F173" s="2">
        <f t="shared" si="34"/>
        <v>1</v>
      </c>
      <c r="G173" s="2">
        <f t="shared" si="35"/>
        <v>0</v>
      </c>
      <c r="H173" s="2">
        <f t="shared" si="36"/>
        <v>1</v>
      </c>
      <c r="I173" s="2">
        <f t="shared" si="29"/>
        <v>0</v>
      </c>
      <c r="J173" s="2" t="str">
        <f t="shared" si="30"/>
        <v>L</v>
      </c>
      <c r="K173" s="2">
        <f>IF(J173="No Bet",0,IF(O172=1,increment,K172+increment))</f>
        <v>7</v>
      </c>
      <c r="L173" s="2">
        <f t="shared" si="32"/>
        <v>-7</v>
      </c>
      <c r="M173" s="9">
        <f t="shared" si="37"/>
        <v>259</v>
      </c>
      <c r="N173" s="2">
        <f t="shared" si="38"/>
        <v>-7</v>
      </c>
      <c r="O173" s="2">
        <f t="shared" si="33"/>
        <v>0</v>
      </c>
    </row>
    <row r="174" spans="1:15" ht="12.75">
      <c r="A174" s="2">
        <v>4</v>
      </c>
      <c r="B174" s="2">
        <f t="shared" si="31"/>
        <v>173</v>
      </c>
      <c r="C174" s="2">
        <f t="shared" si="27"/>
        <v>4</v>
      </c>
      <c r="D174" s="2">
        <f t="shared" si="26"/>
        <v>1</v>
      </c>
      <c r="E174" s="2" t="str">
        <f t="shared" si="28"/>
        <v>B</v>
      </c>
      <c r="F174" s="2">
        <f t="shared" si="34"/>
        <v>2</v>
      </c>
      <c r="G174" s="2">
        <f t="shared" si="35"/>
        <v>0</v>
      </c>
      <c r="H174" s="2">
        <f t="shared" si="36"/>
        <v>1</v>
      </c>
      <c r="I174" s="2">
        <f t="shared" si="29"/>
        <v>1</v>
      </c>
      <c r="J174" s="2" t="str">
        <f t="shared" si="30"/>
        <v>No Bet</v>
      </c>
      <c r="K174" s="2">
        <f>IF(J174="No Bet",0,IF(O173=1,increment,K173+increment))</f>
        <v>0</v>
      </c>
      <c r="L174" s="2">
        <f t="shared" si="32"/>
        <v>0</v>
      </c>
      <c r="M174" s="9">
        <f t="shared" si="37"/>
        <v>259</v>
      </c>
      <c r="N174" s="2">
        <f t="shared" si="38"/>
        <v>-7</v>
      </c>
      <c r="O174" s="2">
        <f t="shared" si="33"/>
        <v>0</v>
      </c>
    </row>
    <row r="175" spans="1:15" ht="12.75">
      <c r="A175" s="2">
        <v>5</v>
      </c>
      <c r="B175" s="2">
        <f t="shared" si="31"/>
        <v>174</v>
      </c>
      <c r="C175" s="2">
        <f t="shared" si="27"/>
        <v>5</v>
      </c>
      <c r="D175" s="2">
        <f t="shared" si="26"/>
        <v>1</v>
      </c>
      <c r="E175" s="2" t="str">
        <f t="shared" si="28"/>
        <v>R</v>
      </c>
      <c r="F175" s="2">
        <f t="shared" si="34"/>
        <v>3</v>
      </c>
      <c r="G175" s="2">
        <f t="shared" si="35"/>
        <v>0</v>
      </c>
      <c r="H175" s="2">
        <f t="shared" si="36"/>
        <v>1</v>
      </c>
      <c r="I175" s="2">
        <f t="shared" si="29"/>
        <v>1</v>
      </c>
      <c r="J175" s="2" t="str">
        <f t="shared" si="30"/>
        <v>W</v>
      </c>
      <c r="K175" s="2">
        <f>IF(J175="No Bet",0,IF(O174=1,increment,K174+increment))</f>
        <v>7</v>
      </c>
      <c r="L175" s="2">
        <f t="shared" si="32"/>
        <v>14</v>
      </c>
      <c r="M175" s="9">
        <f t="shared" si="37"/>
        <v>273</v>
      </c>
      <c r="N175" s="2">
        <f t="shared" si="38"/>
        <v>7</v>
      </c>
      <c r="O175" s="2">
        <f t="shared" si="33"/>
        <v>0</v>
      </c>
    </row>
    <row r="176" spans="1:15" ht="12.75">
      <c r="A176" s="2">
        <v>14</v>
      </c>
      <c r="B176" s="2">
        <f t="shared" si="31"/>
        <v>175</v>
      </c>
      <c r="C176" s="2">
        <f t="shared" si="27"/>
        <v>14</v>
      </c>
      <c r="D176" s="2">
        <f t="shared" si="26"/>
        <v>2</v>
      </c>
      <c r="E176" s="2" t="str">
        <f t="shared" si="28"/>
        <v>R</v>
      </c>
      <c r="F176" s="2">
        <f t="shared" si="34"/>
        <v>3</v>
      </c>
      <c r="G176" s="2">
        <f t="shared" si="35"/>
        <v>1</v>
      </c>
      <c r="H176" s="2">
        <f t="shared" si="36"/>
        <v>1</v>
      </c>
      <c r="I176" s="2">
        <f t="shared" si="29"/>
        <v>1</v>
      </c>
      <c r="J176" s="2" t="str">
        <f t="shared" si="30"/>
        <v>L</v>
      </c>
      <c r="K176" s="2">
        <f>IF(J176="No Bet",0,IF(O175=1,increment,K175+increment))</f>
        <v>14</v>
      </c>
      <c r="L176" s="2">
        <f t="shared" si="32"/>
        <v>-14</v>
      </c>
      <c r="M176" s="9">
        <f t="shared" si="37"/>
        <v>259</v>
      </c>
      <c r="N176" s="2">
        <f t="shared" si="38"/>
        <v>-7</v>
      </c>
      <c r="O176" s="2">
        <f t="shared" si="33"/>
        <v>0</v>
      </c>
    </row>
    <row r="177" spans="1:15" ht="12.75">
      <c r="A177" s="2">
        <v>22</v>
      </c>
      <c r="B177" s="2">
        <f t="shared" si="31"/>
        <v>176</v>
      </c>
      <c r="C177" s="2">
        <f t="shared" si="27"/>
        <v>22</v>
      </c>
      <c r="D177" s="2">
        <f t="shared" si="26"/>
        <v>2</v>
      </c>
      <c r="E177" s="2" t="str">
        <f t="shared" si="28"/>
        <v>B</v>
      </c>
      <c r="F177" s="2">
        <f t="shared" si="34"/>
        <v>0</v>
      </c>
      <c r="G177" s="2">
        <f t="shared" si="35"/>
        <v>0</v>
      </c>
      <c r="H177" s="2">
        <f t="shared" si="36"/>
        <v>0</v>
      </c>
      <c r="I177" s="2">
        <f t="shared" si="29"/>
        <v>0</v>
      </c>
      <c r="J177" s="2" t="str">
        <f t="shared" si="30"/>
        <v>L</v>
      </c>
      <c r="K177" s="2">
        <f>IF(J177="No Bet",0,IF(O176=1,increment,K176+increment))</f>
        <v>21</v>
      </c>
      <c r="L177" s="2">
        <f t="shared" si="32"/>
        <v>-21</v>
      </c>
      <c r="M177" s="9">
        <f t="shared" si="37"/>
        <v>238</v>
      </c>
      <c r="N177" s="2">
        <f t="shared" si="38"/>
        <v>-28</v>
      </c>
      <c r="O177" s="2">
        <f t="shared" si="33"/>
        <v>1</v>
      </c>
    </row>
    <row r="178" spans="1:15" ht="12.75">
      <c r="A178" s="2">
        <v>34</v>
      </c>
      <c r="B178" s="2">
        <f t="shared" si="31"/>
        <v>177</v>
      </c>
      <c r="C178" s="2">
        <f t="shared" si="27"/>
        <v>34</v>
      </c>
      <c r="D178" s="2">
        <f t="shared" si="26"/>
        <v>3</v>
      </c>
      <c r="E178" s="2" t="str">
        <f t="shared" si="28"/>
        <v>R</v>
      </c>
      <c r="F178" s="2">
        <f t="shared" si="34"/>
        <v>0</v>
      </c>
      <c r="G178" s="2">
        <f t="shared" si="35"/>
        <v>0</v>
      </c>
      <c r="H178" s="2">
        <f t="shared" si="36"/>
        <v>1</v>
      </c>
      <c r="I178" s="2">
        <f t="shared" si="29"/>
        <v>3</v>
      </c>
      <c r="J178" s="2" t="str">
        <f t="shared" si="30"/>
        <v>No Bet</v>
      </c>
      <c r="K178" s="2">
        <f>IF(J178="No Bet",0,IF(O177=1,increment,K177+increment))</f>
        <v>0</v>
      </c>
      <c r="L178" s="2">
        <f t="shared" si="32"/>
        <v>0</v>
      </c>
      <c r="M178" s="9">
        <f t="shared" si="37"/>
        <v>238</v>
      </c>
      <c r="N178" s="2">
        <f t="shared" si="38"/>
        <v>0</v>
      </c>
      <c r="O178" s="2">
        <f t="shared" si="33"/>
        <v>0</v>
      </c>
    </row>
    <row r="179" spans="1:15" ht="12.75">
      <c r="A179" s="2">
        <v>30</v>
      </c>
      <c r="B179" s="2">
        <f t="shared" si="31"/>
        <v>178</v>
      </c>
      <c r="C179" s="2">
        <f t="shared" si="27"/>
        <v>30</v>
      </c>
      <c r="D179" s="2">
        <f t="shared" si="26"/>
        <v>3</v>
      </c>
      <c r="E179" s="2" t="str">
        <f t="shared" si="28"/>
        <v>R</v>
      </c>
      <c r="F179" s="2">
        <f t="shared" si="34"/>
        <v>0</v>
      </c>
      <c r="G179" s="2">
        <f t="shared" si="35"/>
        <v>0</v>
      </c>
      <c r="H179" s="2">
        <f t="shared" si="36"/>
        <v>2</v>
      </c>
      <c r="I179" s="2">
        <f t="shared" si="29"/>
        <v>3</v>
      </c>
      <c r="J179" s="2" t="str">
        <f t="shared" si="30"/>
        <v>W</v>
      </c>
      <c r="K179" s="2">
        <f>IF(J179="No Bet",0,IF(O178=1,increment,K178+increment))</f>
        <v>7</v>
      </c>
      <c r="L179" s="2">
        <f t="shared" si="32"/>
        <v>14</v>
      </c>
      <c r="M179" s="9">
        <f t="shared" si="37"/>
        <v>252</v>
      </c>
      <c r="N179" s="2">
        <f t="shared" si="38"/>
        <v>14</v>
      </c>
      <c r="O179" s="2">
        <f t="shared" si="33"/>
        <v>0</v>
      </c>
    </row>
    <row r="180" spans="1:15" ht="12.75">
      <c r="A180" s="2">
        <v>34</v>
      </c>
      <c r="B180" s="2">
        <f t="shared" si="31"/>
        <v>179</v>
      </c>
      <c r="C180" s="2">
        <f t="shared" si="27"/>
        <v>34</v>
      </c>
      <c r="D180" s="2">
        <f aca="true" t="shared" si="39" ref="D180:D225">IF(OR(A180=37,A180=0),0,INT((A180-1)/12)+1)</f>
        <v>3</v>
      </c>
      <c r="E180" s="2" t="str">
        <f t="shared" si="28"/>
        <v>R</v>
      </c>
      <c r="F180" s="2">
        <f t="shared" si="34"/>
        <v>0</v>
      </c>
      <c r="G180" s="2">
        <f t="shared" si="35"/>
        <v>0</v>
      </c>
      <c r="H180" s="2">
        <f t="shared" si="36"/>
        <v>0</v>
      </c>
      <c r="I180" s="2">
        <f t="shared" si="29"/>
        <v>0</v>
      </c>
      <c r="J180" s="2" t="str">
        <f t="shared" si="30"/>
        <v>W</v>
      </c>
      <c r="K180" s="2">
        <f>IF(J180="No Bet",0,IF(O179=1,increment,K179+increment))</f>
        <v>14</v>
      </c>
      <c r="L180" s="2">
        <f t="shared" si="32"/>
        <v>28</v>
      </c>
      <c r="M180" s="9">
        <f t="shared" si="37"/>
        <v>280</v>
      </c>
      <c r="N180" s="2">
        <f t="shared" si="38"/>
        <v>42</v>
      </c>
      <c r="O180" s="2">
        <f t="shared" si="33"/>
        <v>1</v>
      </c>
    </row>
    <row r="181" spans="1:15" ht="12.75">
      <c r="A181" s="2">
        <v>13</v>
      </c>
      <c r="B181" s="2">
        <f t="shared" si="31"/>
        <v>180</v>
      </c>
      <c r="C181" s="2">
        <f t="shared" si="27"/>
        <v>13</v>
      </c>
      <c r="D181" s="2">
        <f t="shared" si="39"/>
        <v>2</v>
      </c>
      <c r="E181" s="2" t="str">
        <f t="shared" si="28"/>
        <v>B</v>
      </c>
      <c r="F181" s="2">
        <f t="shared" si="34"/>
        <v>0</v>
      </c>
      <c r="G181" s="2">
        <f t="shared" si="35"/>
        <v>1</v>
      </c>
      <c r="H181" s="2">
        <f t="shared" si="36"/>
        <v>0</v>
      </c>
      <c r="I181" s="2">
        <f t="shared" si="29"/>
        <v>2</v>
      </c>
      <c r="J181" s="2" t="str">
        <f t="shared" si="30"/>
        <v>No Bet</v>
      </c>
      <c r="K181" s="2">
        <f>IF(J181="No Bet",0,IF(O180=1,increment,K180+increment))</f>
        <v>0</v>
      </c>
      <c r="L181" s="2">
        <f t="shared" si="32"/>
        <v>0</v>
      </c>
      <c r="M181" s="9">
        <f t="shared" si="37"/>
        <v>280</v>
      </c>
      <c r="N181" s="2">
        <f t="shared" si="38"/>
        <v>0</v>
      </c>
      <c r="O181" s="2">
        <f t="shared" si="33"/>
        <v>0</v>
      </c>
    </row>
    <row r="182" spans="1:15" ht="12.75">
      <c r="A182" s="2">
        <v>31</v>
      </c>
      <c r="B182" s="2">
        <f t="shared" si="31"/>
        <v>181</v>
      </c>
      <c r="C182" s="2">
        <f t="shared" si="27"/>
        <v>31</v>
      </c>
      <c r="D182" s="2">
        <f t="shared" si="39"/>
        <v>3</v>
      </c>
      <c r="E182" s="2" t="str">
        <f t="shared" si="28"/>
        <v>B</v>
      </c>
      <c r="F182" s="2">
        <f t="shared" si="34"/>
        <v>0</v>
      </c>
      <c r="G182" s="2">
        <f t="shared" si="35"/>
        <v>1</v>
      </c>
      <c r="H182" s="2">
        <f t="shared" si="36"/>
        <v>1</v>
      </c>
      <c r="I182" s="2">
        <f t="shared" si="29"/>
        <v>0</v>
      </c>
      <c r="J182" s="2" t="str">
        <f t="shared" si="30"/>
        <v>L</v>
      </c>
      <c r="K182" s="2">
        <f>IF(J182="No Bet",0,IF(O181=1,increment,K181+increment))</f>
        <v>7</v>
      </c>
      <c r="L182" s="2">
        <f t="shared" si="32"/>
        <v>-7</v>
      </c>
      <c r="M182" s="9">
        <f t="shared" si="37"/>
        <v>273</v>
      </c>
      <c r="N182" s="2">
        <f t="shared" si="38"/>
        <v>-7</v>
      </c>
      <c r="O182" s="2">
        <f t="shared" si="33"/>
        <v>0</v>
      </c>
    </row>
    <row r="183" spans="1:15" ht="12.75">
      <c r="A183" s="2">
        <v>31</v>
      </c>
      <c r="B183" s="2">
        <f t="shared" si="31"/>
        <v>182</v>
      </c>
      <c r="C183" s="2">
        <f t="shared" si="27"/>
        <v>31</v>
      </c>
      <c r="D183" s="2">
        <f t="shared" si="39"/>
        <v>3</v>
      </c>
      <c r="E183" s="2" t="str">
        <f t="shared" si="28"/>
        <v>B</v>
      </c>
      <c r="F183" s="2">
        <f t="shared" si="34"/>
        <v>0</v>
      </c>
      <c r="G183" s="2">
        <f t="shared" si="35"/>
        <v>1</v>
      </c>
      <c r="H183" s="2">
        <f t="shared" si="36"/>
        <v>2</v>
      </c>
      <c r="I183" s="2">
        <f t="shared" si="29"/>
        <v>3</v>
      </c>
      <c r="J183" s="2" t="str">
        <f t="shared" si="30"/>
        <v>No Bet</v>
      </c>
      <c r="K183" s="2">
        <f>IF(J183="No Bet",0,IF(O182=1,increment,K182+increment))</f>
        <v>0</v>
      </c>
      <c r="L183" s="2">
        <f t="shared" si="32"/>
        <v>0</v>
      </c>
      <c r="M183" s="9">
        <f t="shared" si="37"/>
        <v>273</v>
      </c>
      <c r="N183" s="2">
        <f t="shared" si="38"/>
        <v>-7</v>
      </c>
      <c r="O183" s="2">
        <f t="shared" si="33"/>
        <v>0</v>
      </c>
    </row>
    <row r="184" spans="1:15" ht="12.75">
      <c r="A184" s="2">
        <v>30</v>
      </c>
      <c r="B184" s="2">
        <f t="shared" si="31"/>
        <v>183</v>
      </c>
      <c r="C184" s="2">
        <f t="shared" si="27"/>
        <v>30</v>
      </c>
      <c r="D184" s="2">
        <f t="shared" si="39"/>
        <v>3</v>
      </c>
      <c r="E184" s="2" t="str">
        <f t="shared" si="28"/>
        <v>R</v>
      </c>
      <c r="F184" s="2">
        <f t="shared" si="34"/>
        <v>0</v>
      </c>
      <c r="G184" s="2">
        <f t="shared" si="35"/>
        <v>1</v>
      </c>
      <c r="H184" s="2">
        <f t="shared" si="36"/>
        <v>3</v>
      </c>
      <c r="I184" s="2">
        <f t="shared" si="29"/>
        <v>3</v>
      </c>
      <c r="J184" s="2" t="str">
        <f t="shared" si="30"/>
        <v>W</v>
      </c>
      <c r="K184" s="2">
        <f>IF(J184="No Bet",0,IF(O183=1,increment,K183+increment))</f>
        <v>7</v>
      </c>
      <c r="L184" s="2">
        <f t="shared" si="32"/>
        <v>14</v>
      </c>
      <c r="M184" s="9">
        <f t="shared" si="37"/>
        <v>287</v>
      </c>
      <c r="N184" s="2">
        <f t="shared" si="38"/>
        <v>7</v>
      </c>
      <c r="O184" s="2">
        <f t="shared" si="33"/>
        <v>0</v>
      </c>
    </row>
    <row r="185" spans="1:15" ht="12.75">
      <c r="A185" s="2">
        <v>20</v>
      </c>
      <c r="B185" s="2">
        <f t="shared" si="31"/>
        <v>184</v>
      </c>
      <c r="C185" s="2">
        <f t="shared" si="27"/>
        <v>20</v>
      </c>
      <c r="D185" s="2">
        <f t="shared" si="39"/>
        <v>2</v>
      </c>
      <c r="E185" s="2" t="str">
        <f t="shared" si="28"/>
        <v>B</v>
      </c>
      <c r="F185" s="2">
        <f t="shared" si="34"/>
        <v>0</v>
      </c>
      <c r="G185" s="2">
        <f t="shared" si="35"/>
        <v>2</v>
      </c>
      <c r="H185" s="2">
        <f t="shared" si="36"/>
        <v>3</v>
      </c>
      <c r="I185" s="2">
        <f t="shared" si="29"/>
        <v>3</v>
      </c>
      <c r="J185" s="2" t="str">
        <f t="shared" si="30"/>
        <v>L</v>
      </c>
      <c r="K185" s="2">
        <f>IF(J185="No Bet",0,IF(O184=1,increment,K184+increment))</f>
        <v>14</v>
      </c>
      <c r="L185" s="2">
        <f t="shared" si="32"/>
        <v>-14</v>
      </c>
      <c r="M185" s="9">
        <f t="shared" si="37"/>
        <v>273</v>
      </c>
      <c r="N185" s="2">
        <f t="shared" si="38"/>
        <v>-7</v>
      </c>
      <c r="O185" s="2">
        <f t="shared" si="33"/>
        <v>0</v>
      </c>
    </row>
    <row r="186" spans="1:15" ht="12.75">
      <c r="A186" s="2">
        <v>6</v>
      </c>
      <c r="B186" s="2">
        <f t="shared" si="31"/>
        <v>185</v>
      </c>
      <c r="C186" s="2">
        <f t="shared" si="27"/>
        <v>6</v>
      </c>
      <c r="D186" s="2">
        <f t="shared" si="39"/>
        <v>1</v>
      </c>
      <c r="E186" s="2" t="str">
        <f t="shared" si="28"/>
        <v>B</v>
      </c>
      <c r="F186" s="2">
        <f t="shared" si="34"/>
        <v>0</v>
      </c>
      <c r="G186" s="2">
        <f t="shared" si="35"/>
        <v>0</v>
      </c>
      <c r="H186" s="2">
        <f t="shared" si="36"/>
        <v>0</v>
      </c>
      <c r="I186" s="2">
        <f t="shared" si="29"/>
        <v>0</v>
      </c>
      <c r="J186" s="2" t="str">
        <f t="shared" si="30"/>
        <v>L</v>
      </c>
      <c r="K186" s="2">
        <f>IF(J186="No Bet",0,IF(O185=1,increment,K185+increment))</f>
        <v>21</v>
      </c>
      <c r="L186" s="2">
        <f t="shared" si="32"/>
        <v>-21</v>
      </c>
      <c r="M186" s="9">
        <f t="shared" si="37"/>
        <v>252</v>
      </c>
      <c r="N186" s="2">
        <f t="shared" si="38"/>
        <v>-28</v>
      </c>
      <c r="O186" s="2">
        <f t="shared" si="33"/>
        <v>1</v>
      </c>
    </row>
    <row r="187" spans="1:15" ht="12.75">
      <c r="A187" s="2">
        <v>17</v>
      </c>
      <c r="B187" s="2">
        <f t="shared" si="31"/>
        <v>186</v>
      </c>
      <c r="C187" s="2">
        <f t="shared" si="27"/>
        <v>17</v>
      </c>
      <c r="D187" s="2">
        <f t="shared" si="39"/>
        <v>2</v>
      </c>
      <c r="E187" s="2" t="str">
        <f t="shared" si="28"/>
        <v>B</v>
      </c>
      <c r="F187" s="2">
        <f t="shared" si="34"/>
        <v>0</v>
      </c>
      <c r="G187" s="2">
        <f t="shared" si="35"/>
        <v>1</v>
      </c>
      <c r="H187" s="2">
        <f t="shared" si="36"/>
        <v>0</v>
      </c>
      <c r="I187" s="2">
        <f t="shared" si="29"/>
        <v>2</v>
      </c>
      <c r="J187" s="2" t="str">
        <f t="shared" si="30"/>
        <v>No Bet</v>
      </c>
      <c r="K187" s="2">
        <f>IF(J187="No Bet",0,IF(O186=1,increment,K186+increment))</f>
        <v>0</v>
      </c>
      <c r="L187" s="2">
        <f t="shared" si="32"/>
        <v>0</v>
      </c>
      <c r="M187" s="9">
        <f t="shared" si="37"/>
        <v>252</v>
      </c>
      <c r="N187" s="2">
        <f t="shared" si="38"/>
        <v>0</v>
      </c>
      <c r="O187" s="2">
        <f t="shared" si="33"/>
        <v>0</v>
      </c>
    </row>
    <row r="188" spans="1:15" ht="12.75">
      <c r="A188" s="2">
        <v>20</v>
      </c>
      <c r="B188" s="2">
        <f t="shared" si="31"/>
        <v>187</v>
      </c>
      <c r="C188" s="2">
        <f t="shared" si="27"/>
        <v>20</v>
      </c>
      <c r="D188" s="2">
        <f t="shared" si="39"/>
        <v>2</v>
      </c>
      <c r="E188" s="2" t="str">
        <f t="shared" si="28"/>
        <v>B</v>
      </c>
      <c r="F188" s="2">
        <f t="shared" si="34"/>
        <v>0</v>
      </c>
      <c r="G188" s="2">
        <f t="shared" si="35"/>
        <v>2</v>
      </c>
      <c r="H188" s="2">
        <f t="shared" si="36"/>
        <v>0</v>
      </c>
      <c r="I188" s="2">
        <f t="shared" si="29"/>
        <v>2</v>
      </c>
      <c r="J188" s="2" t="str">
        <f t="shared" si="30"/>
        <v>W</v>
      </c>
      <c r="K188" s="2">
        <f>IF(J188="No Bet",0,IF(O187=1,increment,K187+increment))</f>
        <v>7</v>
      </c>
      <c r="L188" s="2">
        <f t="shared" si="32"/>
        <v>14</v>
      </c>
      <c r="M188" s="9">
        <f t="shared" si="37"/>
        <v>266</v>
      </c>
      <c r="N188" s="2">
        <f t="shared" si="38"/>
        <v>14</v>
      </c>
      <c r="O188" s="2">
        <f t="shared" si="33"/>
        <v>0</v>
      </c>
    </row>
    <row r="189" spans="1:15" ht="12.75">
      <c r="A189" s="2">
        <v>30</v>
      </c>
      <c r="B189" s="2">
        <f t="shared" si="31"/>
        <v>188</v>
      </c>
      <c r="C189" s="2">
        <f t="shared" si="27"/>
        <v>30</v>
      </c>
      <c r="D189" s="2">
        <f t="shared" si="39"/>
        <v>3</v>
      </c>
      <c r="E189" s="2" t="str">
        <f t="shared" si="28"/>
        <v>R</v>
      </c>
      <c r="F189" s="2">
        <f t="shared" si="34"/>
        <v>0</v>
      </c>
      <c r="G189" s="2">
        <f t="shared" si="35"/>
        <v>2</v>
      </c>
      <c r="H189" s="2">
        <f t="shared" si="36"/>
        <v>1</v>
      </c>
      <c r="I189" s="2">
        <f t="shared" si="29"/>
        <v>2</v>
      </c>
      <c r="J189" s="2" t="str">
        <f t="shared" si="30"/>
        <v>L</v>
      </c>
      <c r="K189" s="2">
        <f>IF(J189="No Bet",0,IF(O188=1,increment,K188+increment))</f>
        <v>14</v>
      </c>
      <c r="L189" s="2">
        <f t="shared" si="32"/>
        <v>-14</v>
      </c>
      <c r="M189" s="9">
        <f t="shared" si="37"/>
        <v>252</v>
      </c>
      <c r="N189" s="2">
        <f t="shared" si="38"/>
        <v>0</v>
      </c>
      <c r="O189" s="2">
        <f t="shared" si="33"/>
        <v>0</v>
      </c>
    </row>
    <row r="190" spans="1:15" ht="12.75">
      <c r="A190" s="2">
        <v>35</v>
      </c>
      <c r="B190" s="2">
        <f t="shared" si="31"/>
        <v>189</v>
      </c>
      <c r="C190" s="2">
        <f t="shared" si="27"/>
        <v>35</v>
      </c>
      <c r="D190" s="2">
        <f t="shared" si="39"/>
        <v>3</v>
      </c>
      <c r="E190" s="2" t="str">
        <f t="shared" si="28"/>
        <v>B</v>
      </c>
      <c r="F190" s="2">
        <f t="shared" si="34"/>
        <v>0</v>
      </c>
      <c r="G190" s="2">
        <f t="shared" si="35"/>
        <v>2</v>
      </c>
      <c r="H190" s="2">
        <f t="shared" si="36"/>
        <v>2</v>
      </c>
      <c r="I190" s="2">
        <f t="shared" si="29"/>
        <v>0</v>
      </c>
      <c r="J190" s="2" t="str">
        <f t="shared" si="30"/>
        <v>L</v>
      </c>
      <c r="K190" s="2">
        <f>IF(J190="No Bet",0,IF(O189=1,increment,K189+increment))</f>
        <v>21</v>
      </c>
      <c r="L190" s="2">
        <f t="shared" si="32"/>
        <v>-21</v>
      </c>
      <c r="M190" s="9">
        <f t="shared" si="37"/>
        <v>231</v>
      </c>
      <c r="N190" s="2">
        <f t="shared" si="38"/>
        <v>-21</v>
      </c>
      <c r="O190" s="2">
        <f t="shared" si="33"/>
        <v>0</v>
      </c>
    </row>
    <row r="191" spans="1:15" ht="12.75">
      <c r="A191" s="2">
        <v>9</v>
      </c>
      <c r="B191" s="2">
        <f t="shared" si="31"/>
        <v>190</v>
      </c>
      <c r="C191" s="2">
        <f t="shared" si="27"/>
        <v>9</v>
      </c>
      <c r="D191" s="2">
        <f t="shared" si="39"/>
        <v>1</v>
      </c>
      <c r="E191" s="2" t="str">
        <f t="shared" si="28"/>
        <v>R</v>
      </c>
      <c r="F191" s="2">
        <f t="shared" si="34"/>
        <v>1</v>
      </c>
      <c r="G191" s="2">
        <f t="shared" si="35"/>
        <v>2</v>
      </c>
      <c r="H191" s="2">
        <f t="shared" si="36"/>
        <v>2</v>
      </c>
      <c r="I191" s="2">
        <f t="shared" si="29"/>
        <v>0</v>
      </c>
      <c r="J191" s="2" t="str">
        <f t="shared" si="30"/>
        <v>No Bet</v>
      </c>
      <c r="K191" s="2">
        <f>IF(J191="No Bet",0,IF(O190=1,increment,K190+increment))</f>
        <v>0</v>
      </c>
      <c r="L191" s="2">
        <f t="shared" si="32"/>
        <v>0</v>
      </c>
      <c r="M191" s="9">
        <f t="shared" si="37"/>
        <v>231</v>
      </c>
      <c r="N191" s="2">
        <f t="shared" si="38"/>
        <v>-21</v>
      </c>
      <c r="O191" s="2">
        <f t="shared" si="33"/>
        <v>0</v>
      </c>
    </row>
    <row r="192" spans="1:15" ht="12.75">
      <c r="A192" s="2">
        <v>3</v>
      </c>
      <c r="B192" s="2">
        <f t="shared" si="31"/>
        <v>191</v>
      </c>
      <c r="C192" s="2">
        <f t="shared" si="27"/>
        <v>3</v>
      </c>
      <c r="D192" s="2">
        <f t="shared" si="39"/>
        <v>1</v>
      </c>
      <c r="E192" s="2" t="str">
        <f t="shared" si="28"/>
        <v>R</v>
      </c>
      <c r="F192" s="2">
        <f t="shared" si="34"/>
        <v>2</v>
      </c>
      <c r="G192" s="2">
        <f t="shared" si="35"/>
        <v>2</v>
      </c>
      <c r="H192" s="2">
        <f t="shared" si="36"/>
        <v>2</v>
      </c>
      <c r="I192" s="2">
        <f t="shared" si="29"/>
        <v>0</v>
      </c>
      <c r="J192" s="2" t="str">
        <f t="shared" si="30"/>
        <v>No Bet</v>
      </c>
      <c r="K192" s="2">
        <f>IF(J192="No Bet",0,IF(O191=1,increment,K191+increment))</f>
        <v>0</v>
      </c>
      <c r="L192" s="2">
        <f t="shared" si="32"/>
        <v>0</v>
      </c>
      <c r="M192" s="9">
        <f t="shared" si="37"/>
        <v>231</v>
      </c>
      <c r="N192" s="2">
        <f t="shared" si="38"/>
        <v>-21</v>
      </c>
      <c r="O192" s="2">
        <f t="shared" si="33"/>
        <v>0</v>
      </c>
    </row>
    <row r="193" spans="1:15" ht="12.75">
      <c r="A193" s="2">
        <v>28</v>
      </c>
      <c r="B193" s="2">
        <f t="shared" si="31"/>
        <v>192</v>
      </c>
      <c r="C193" s="2">
        <f t="shared" si="27"/>
        <v>28</v>
      </c>
      <c r="D193" s="2">
        <f t="shared" si="39"/>
        <v>3</v>
      </c>
      <c r="E193" s="2" t="str">
        <f t="shared" si="28"/>
        <v>B</v>
      </c>
      <c r="F193" s="2">
        <f t="shared" si="34"/>
        <v>2</v>
      </c>
      <c r="G193" s="2">
        <f t="shared" si="35"/>
        <v>2</v>
      </c>
      <c r="H193" s="2">
        <f t="shared" si="36"/>
        <v>3</v>
      </c>
      <c r="I193" s="2">
        <f t="shared" si="29"/>
        <v>3</v>
      </c>
      <c r="J193" s="2" t="str">
        <f t="shared" si="30"/>
        <v>No Bet</v>
      </c>
      <c r="K193" s="2">
        <f>IF(J193="No Bet",0,IF(O192=1,increment,K192+increment))</f>
        <v>0</v>
      </c>
      <c r="L193" s="2">
        <f t="shared" si="32"/>
        <v>0</v>
      </c>
      <c r="M193" s="9">
        <f t="shared" si="37"/>
        <v>231</v>
      </c>
      <c r="N193" s="2">
        <f t="shared" si="38"/>
        <v>-21</v>
      </c>
      <c r="O193" s="2">
        <f t="shared" si="33"/>
        <v>0</v>
      </c>
    </row>
    <row r="194" spans="1:15" ht="12.75">
      <c r="A194" s="2">
        <v>12</v>
      </c>
      <c r="B194" s="2">
        <f t="shared" si="31"/>
        <v>193</v>
      </c>
      <c r="C194" s="2">
        <f t="shared" si="27"/>
        <v>12</v>
      </c>
      <c r="D194" s="2">
        <f t="shared" si="39"/>
        <v>1</v>
      </c>
      <c r="E194" s="2" t="str">
        <f t="shared" si="28"/>
        <v>R</v>
      </c>
      <c r="F194" s="2">
        <f t="shared" si="34"/>
        <v>0</v>
      </c>
      <c r="G194" s="2">
        <f t="shared" si="35"/>
        <v>0</v>
      </c>
      <c r="H194" s="2">
        <f t="shared" si="36"/>
        <v>0</v>
      </c>
      <c r="I194" s="2">
        <f t="shared" si="29"/>
        <v>0</v>
      </c>
      <c r="J194" s="2" t="str">
        <f t="shared" si="30"/>
        <v>L</v>
      </c>
      <c r="K194" s="2">
        <f>IF(J194="No Bet",0,IF(O193=1,increment,K193+increment))</f>
        <v>7</v>
      </c>
      <c r="L194" s="2">
        <f t="shared" si="32"/>
        <v>-7</v>
      </c>
      <c r="M194" s="9">
        <f t="shared" si="37"/>
        <v>224</v>
      </c>
      <c r="N194" s="2">
        <f t="shared" si="38"/>
        <v>-28</v>
      </c>
      <c r="O194" s="2">
        <f t="shared" si="33"/>
        <v>1</v>
      </c>
    </row>
    <row r="195" spans="1:15" ht="12.75">
      <c r="A195" s="2">
        <v>19</v>
      </c>
      <c r="B195" s="2">
        <f t="shared" si="31"/>
        <v>194</v>
      </c>
      <c r="C195" s="2">
        <f aca="true" t="shared" si="40" ref="C195:C225">IF(A195=37,"00",A195)</f>
        <v>19</v>
      </c>
      <c r="D195" s="2">
        <f t="shared" si="39"/>
        <v>2</v>
      </c>
      <c r="E195" s="2" t="str">
        <f aca="true" t="shared" si="41" ref="E195:E225">IF(OR(A195=37,A195=0),"G",IF(OR(C195=1,C195=3,C195=5,C195=7,C195=9,C195=12,C195=14,C195=16,C195=18,C195=19,C195=21,C195=23,C195=25,C195=27,C195=30,C195=32,C195=34,C195=36),"R","B"))</f>
        <v>R</v>
      </c>
      <c r="F195" s="2">
        <f t="shared" si="34"/>
        <v>0</v>
      </c>
      <c r="G195" s="2">
        <f t="shared" si="35"/>
        <v>1</v>
      </c>
      <c r="H195" s="2">
        <f t="shared" si="36"/>
        <v>0</v>
      </c>
      <c r="I195" s="2">
        <f aca="true" t="shared" si="42" ref="I195:I225">IF(AND(F195=G195,G195=H195),0,IF(AND(F195&gt;G195,F195&gt;H195),1,IF(AND(G195&gt;F195,G195&gt;H195),2,IF(AND(H195&gt;F195,H195&gt;G195),3,0))))</f>
        <v>2</v>
      </c>
      <c r="J195" s="2" t="str">
        <f aca="true" t="shared" si="43" ref="J195:J225">IF(I194=0,"No Bet",IF(AND(I194=1,D195=1),"W",IF(AND(I194=2,D195=2),"W",IF(AND(I194=3,D195=3),"W","L"))))</f>
        <v>No Bet</v>
      </c>
      <c r="K195" s="2">
        <f>IF(J195="No Bet",0,IF(O194=1,increment,K194+increment))</f>
        <v>0</v>
      </c>
      <c r="L195" s="2">
        <f t="shared" si="32"/>
        <v>0</v>
      </c>
      <c r="M195" s="9">
        <f t="shared" si="37"/>
        <v>224</v>
      </c>
      <c r="N195" s="2">
        <f t="shared" si="38"/>
        <v>0</v>
      </c>
      <c r="O195" s="2">
        <f t="shared" si="33"/>
        <v>0</v>
      </c>
    </row>
    <row r="196" spans="1:15" ht="12.75">
      <c r="A196" s="2">
        <v>19</v>
      </c>
      <c r="B196" s="2">
        <f aca="true" t="shared" si="44" ref="B196:B225">B195+1</f>
        <v>195</v>
      </c>
      <c r="C196" s="2">
        <f t="shared" si="40"/>
        <v>19</v>
      </c>
      <c r="D196" s="2">
        <f t="shared" si="39"/>
        <v>2</v>
      </c>
      <c r="E196" s="2" t="str">
        <f t="shared" si="41"/>
        <v>R</v>
      </c>
      <c r="F196" s="2">
        <f t="shared" si="34"/>
        <v>0</v>
      </c>
      <c r="G196" s="2">
        <f t="shared" si="35"/>
        <v>2</v>
      </c>
      <c r="H196" s="2">
        <f t="shared" si="36"/>
        <v>0</v>
      </c>
      <c r="I196" s="2">
        <f t="shared" si="42"/>
        <v>2</v>
      </c>
      <c r="J196" s="2" t="str">
        <f t="shared" si="43"/>
        <v>W</v>
      </c>
      <c r="K196" s="2">
        <f>IF(J196="No Bet",0,IF(O195=1,increment,K195+increment))</f>
        <v>7</v>
      </c>
      <c r="L196" s="2">
        <f aca="true" t="shared" si="45" ref="L196:L225">IF(J196="No Bet",0,IF(J196="W",K196*2,-K196))</f>
        <v>14</v>
      </c>
      <c r="M196" s="9">
        <f t="shared" si="37"/>
        <v>238</v>
      </c>
      <c r="N196" s="2">
        <f t="shared" si="38"/>
        <v>14</v>
      </c>
      <c r="O196" s="2">
        <f aca="true" t="shared" si="46" ref="O196:O225">IF(OR(N196&gt;=RWT,N196&lt;=RLL),1,0)</f>
        <v>0</v>
      </c>
    </row>
    <row r="197" spans="1:15" ht="12.75">
      <c r="A197" s="2">
        <v>8</v>
      </c>
      <c r="B197" s="2">
        <f t="shared" si="44"/>
        <v>196</v>
      </c>
      <c r="C197" s="2">
        <f t="shared" si="40"/>
        <v>8</v>
      </c>
      <c r="D197" s="2">
        <f t="shared" si="39"/>
        <v>1</v>
      </c>
      <c r="E197" s="2" t="str">
        <f t="shared" si="41"/>
        <v>B</v>
      </c>
      <c r="F197" s="2">
        <f aca="true" t="shared" si="47" ref="F197:F225">IF(O197=1,0,IF(D197=1,F196+1,F196))</f>
        <v>1</v>
      </c>
      <c r="G197" s="2">
        <f aca="true" t="shared" si="48" ref="G197:G225">IF(O197=1,0,IF(D197=2,G196+1,G196))</f>
        <v>2</v>
      </c>
      <c r="H197" s="2">
        <f aca="true" t="shared" si="49" ref="H197:H225">IF(O197=1,0,IF(D197=3,H196+1,H196))</f>
        <v>0</v>
      </c>
      <c r="I197" s="2">
        <f t="shared" si="42"/>
        <v>2</v>
      </c>
      <c r="J197" s="2" t="str">
        <f t="shared" si="43"/>
        <v>L</v>
      </c>
      <c r="K197" s="2">
        <f>IF(J197="No Bet",0,IF(O196=1,increment,K196+increment))</f>
        <v>14</v>
      </c>
      <c r="L197" s="2">
        <f t="shared" si="45"/>
        <v>-14</v>
      </c>
      <c r="M197" s="9">
        <f aca="true" t="shared" si="50" ref="M197:M225">M196+L197</f>
        <v>224</v>
      </c>
      <c r="N197" s="2">
        <f t="shared" si="38"/>
        <v>0</v>
      </c>
      <c r="O197" s="2">
        <f t="shared" si="46"/>
        <v>0</v>
      </c>
    </row>
    <row r="198" spans="1:15" ht="12.75">
      <c r="A198" s="2">
        <v>17</v>
      </c>
      <c r="B198" s="2">
        <f t="shared" si="44"/>
        <v>197</v>
      </c>
      <c r="C198" s="2">
        <f t="shared" si="40"/>
        <v>17</v>
      </c>
      <c r="D198" s="2">
        <f t="shared" si="39"/>
        <v>2</v>
      </c>
      <c r="E198" s="2" t="str">
        <f t="shared" si="41"/>
        <v>B</v>
      </c>
      <c r="F198" s="2">
        <f t="shared" si="47"/>
        <v>0</v>
      </c>
      <c r="G198" s="2">
        <f t="shared" si="48"/>
        <v>0</v>
      </c>
      <c r="H198" s="2">
        <f t="shared" si="49"/>
        <v>0</v>
      </c>
      <c r="I198" s="2">
        <f t="shared" si="42"/>
        <v>0</v>
      </c>
      <c r="J198" s="2" t="str">
        <f t="shared" si="43"/>
        <v>W</v>
      </c>
      <c r="K198" s="2">
        <f>IF(J198="No Bet",0,IF(O197=1,increment,K197+increment))</f>
        <v>21</v>
      </c>
      <c r="L198" s="2">
        <f t="shared" si="45"/>
        <v>42</v>
      </c>
      <c r="M198" s="9">
        <f t="shared" si="50"/>
        <v>266</v>
      </c>
      <c r="N198" s="2">
        <f aca="true" t="shared" si="51" ref="N198:N225">IF(O197=1,L198,N197+L198)</f>
        <v>42</v>
      </c>
      <c r="O198" s="2">
        <f t="shared" si="46"/>
        <v>1</v>
      </c>
    </row>
    <row r="199" spans="1:15" ht="12.75">
      <c r="A199" s="2">
        <v>29</v>
      </c>
      <c r="B199" s="2">
        <f t="shared" si="44"/>
        <v>198</v>
      </c>
      <c r="C199" s="2">
        <f t="shared" si="40"/>
        <v>29</v>
      </c>
      <c r="D199" s="2">
        <f t="shared" si="39"/>
        <v>3</v>
      </c>
      <c r="E199" s="2" t="str">
        <f t="shared" si="41"/>
        <v>B</v>
      </c>
      <c r="F199" s="2">
        <f t="shared" si="47"/>
        <v>0</v>
      </c>
      <c r="G199" s="2">
        <f t="shared" si="48"/>
        <v>0</v>
      </c>
      <c r="H199" s="2">
        <f t="shared" si="49"/>
        <v>1</v>
      </c>
      <c r="I199" s="2">
        <f t="shared" si="42"/>
        <v>3</v>
      </c>
      <c r="J199" s="2" t="str">
        <f t="shared" si="43"/>
        <v>No Bet</v>
      </c>
      <c r="K199" s="2">
        <f>IF(J199="No Bet",0,IF(O198=1,increment,K198+increment))</f>
        <v>0</v>
      </c>
      <c r="L199" s="2">
        <f t="shared" si="45"/>
        <v>0</v>
      </c>
      <c r="M199" s="9">
        <f t="shared" si="50"/>
        <v>266</v>
      </c>
      <c r="N199" s="2">
        <f t="shared" si="51"/>
        <v>0</v>
      </c>
      <c r="O199" s="2">
        <f t="shared" si="46"/>
        <v>0</v>
      </c>
    </row>
    <row r="200" spans="1:15" ht="12.75">
      <c r="A200" s="2">
        <v>26</v>
      </c>
      <c r="B200" s="2">
        <f t="shared" si="44"/>
        <v>199</v>
      </c>
      <c r="C200" s="2">
        <f t="shared" si="40"/>
        <v>26</v>
      </c>
      <c r="D200" s="2">
        <f t="shared" si="39"/>
        <v>3</v>
      </c>
      <c r="E200" s="2" t="str">
        <f t="shared" si="41"/>
        <v>B</v>
      </c>
      <c r="F200" s="2">
        <f t="shared" si="47"/>
        <v>0</v>
      </c>
      <c r="G200" s="2">
        <f t="shared" si="48"/>
        <v>0</v>
      </c>
      <c r="H200" s="2">
        <f t="shared" si="49"/>
        <v>2</v>
      </c>
      <c r="I200" s="2">
        <f t="shared" si="42"/>
        <v>3</v>
      </c>
      <c r="J200" s="2" t="str">
        <f t="shared" si="43"/>
        <v>W</v>
      </c>
      <c r="K200" s="2">
        <f>IF(J200="No Bet",0,IF(O199=1,increment,K199+increment))</f>
        <v>7</v>
      </c>
      <c r="L200" s="2">
        <f t="shared" si="45"/>
        <v>14</v>
      </c>
      <c r="M200" s="9">
        <f t="shared" si="50"/>
        <v>280</v>
      </c>
      <c r="N200" s="2">
        <f t="shared" si="51"/>
        <v>14</v>
      </c>
      <c r="O200" s="2">
        <f t="shared" si="46"/>
        <v>0</v>
      </c>
    </row>
    <row r="201" spans="1:15" ht="12.75">
      <c r="A201" s="2">
        <v>6</v>
      </c>
      <c r="B201" s="2">
        <f t="shared" si="44"/>
        <v>200</v>
      </c>
      <c r="C201" s="2">
        <f t="shared" si="40"/>
        <v>6</v>
      </c>
      <c r="D201" s="2">
        <f t="shared" si="39"/>
        <v>1</v>
      </c>
      <c r="E201" s="2" t="str">
        <f t="shared" si="41"/>
        <v>B</v>
      </c>
      <c r="F201" s="2">
        <f t="shared" si="47"/>
        <v>1</v>
      </c>
      <c r="G201" s="2">
        <f t="shared" si="48"/>
        <v>0</v>
      </c>
      <c r="H201" s="2">
        <f t="shared" si="49"/>
        <v>2</v>
      </c>
      <c r="I201" s="2">
        <f t="shared" si="42"/>
        <v>3</v>
      </c>
      <c r="J201" s="2" t="str">
        <f t="shared" si="43"/>
        <v>L</v>
      </c>
      <c r="K201" s="2">
        <f>IF(J201="No Bet",0,IF(O200=1,increment,K200+increment))</f>
        <v>14</v>
      </c>
      <c r="L201" s="2">
        <f t="shared" si="45"/>
        <v>-14</v>
      </c>
      <c r="M201" s="9">
        <f t="shared" si="50"/>
        <v>266</v>
      </c>
      <c r="N201" s="2">
        <f t="shared" si="51"/>
        <v>0</v>
      </c>
      <c r="O201" s="2">
        <f t="shared" si="46"/>
        <v>0</v>
      </c>
    </row>
    <row r="202" spans="1:15" ht="12.75">
      <c r="A202" s="2">
        <v>5</v>
      </c>
      <c r="B202" s="2">
        <f t="shared" si="44"/>
        <v>201</v>
      </c>
      <c r="C202" s="2">
        <f t="shared" si="40"/>
        <v>5</v>
      </c>
      <c r="D202" s="2">
        <f t="shared" si="39"/>
        <v>1</v>
      </c>
      <c r="E202" s="2" t="str">
        <f t="shared" si="41"/>
        <v>R</v>
      </c>
      <c r="F202" s="2">
        <f t="shared" si="47"/>
        <v>2</v>
      </c>
      <c r="G202" s="2">
        <f t="shared" si="48"/>
        <v>0</v>
      </c>
      <c r="H202" s="2">
        <f t="shared" si="49"/>
        <v>2</v>
      </c>
      <c r="I202" s="2">
        <f t="shared" si="42"/>
        <v>0</v>
      </c>
      <c r="J202" s="2" t="str">
        <f t="shared" si="43"/>
        <v>L</v>
      </c>
      <c r="K202" s="2">
        <f>IF(J202="No Bet",0,IF(O201=1,increment,K201+increment))</f>
        <v>21</v>
      </c>
      <c r="L202" s="2">
        <f t="shared" si="45"/>
        <v>-21</v>
      </c>
      <c r="M202" s="9">
        <f t="shared" si="50"/>
        <v>245</v>
      </c>
      <c r="N202" s="2">
        <f t="shared" si="51"/>
        <v>-21</v>
      </c>
      <c r="O202" s="2">
        <f t="shared" si="46"/>
        <v>0</v>
      </c>
    </row>
    <row r="203" spans="1:15" ht="12.75">
      <c r="A203" s="2">
        <v>31</v>
      </c>
      <c r="B203" s="2">
        <f t="shared" si="44"/>
        <v>202</v>
      </c>
      <c r="C203" s="2">
        <f t="shared" si="40"/>
        <v>31</v>
      </c>
      <c r="D203" s="2">
        <f t="shared" si="39"/>
        <v>3</v>
      </c>
      <c r="E203" s="2" t="str">
        <f t="shared" si="41"/>
        <v>B</v>
      </c>
      <c r="F203" s="2">
        <f t="shared" si="47"/>
        <v>2</v>
      </c>
      <c r="G203" s="2">
        <f t="shared" si="48"/>
        <v>0</v>
      </c>
      <c r="H203" s="2">
        <f t="shared" si="49"/>
        <v>3</v>
      </c>
      <c r="I203" s="2">
        <f t="shared" si="42"/>
        <v>3</v>
      </c>
      <c r="J203" s="2" t="str">
        <f t="shared" si="43"/>
        <v>No Bet</v>
      </c>
      <c r="K203" s="2">
        <f>IF(J203="No Bet",0,IF(O202=1,increment,K202+increment))</f>
        <v>0</v>
      </c>
      <c r="L203" s="2">
        <f t="shared" si="45"/>
        <v>0</v>
      </c>
      <c r="M203" s="9">
        <f t="shared" si="50"/>
        <v>245</v>
      </c>
      <c r="N203" s="2">
        <f t="shared" si="51"/>
        <v>-21</v>
      </c>
      <c r="O203" s="2">
        <f t="shared" si="46"/>
        <v>0</v>
      </c>
    </row>
    <row r="204" spans="1:15" ht="12.75">
      <c r="A204" s="2">
        <v>28</v>
      </c>
      <c r="B204" s="2">
        <f t="shared" si="44"/>
        <v>203</v>
      </c>
      <c r="C204" s="2">
        <f t="shared" si="40"/>
        <v>28</v>
      </c>
      <c r="D204" s="2">
        <f t="shared" si="39"/>
        <v>3</v>
      </c>
      <c r="E204" s="2" t="str">
        <f t="shared" si="41"/>
        <v>B</v>
      </c>
      <c r="F204" s="2">
        <f t="shared" si="47"/>
        <v>2</v>
      </c>
      <c r="G204" s="2">
        <f t="shared" si="48"/>
        <v>0</v>
      </c>
      <c r="H204" s="2">
        <f t="shared" si="49"/>
        <v>4</v>
      </c>
      <c r="I204" s="2">
        <f t="shared" si="42"/>
        <v>3</v>
      </c>
      <c r="J204" s="2" t="str">
        <f t="shared" si="43"/>
        <v>W</v>
      </c>
      <c r="K204" s="2">
        <f>IF(J204="No Bet",0,IF(O203=1,increment,K203+increment))</f>
        <v>7</v>
      </c>
      <c r="L204" s="2">
        <f t="shared" si="45"/>
        <v>14</v>
      </c>
      <c r="M204" s="9">
        <f t="shared" si="50"/>
        <v>259</v>
      </c>
      <c r="N204" s="2">
        <f t="shared" si="51"/>
        <v>-7</v>
      </c>
      <c r="O204" s="2">
        <f t="shared" si="46"/>
        <v>0</v>
      </c>
    </row>
    <row r="205" spans="1:15" ht="12.75">
      <c r="A205" s="2">
        <v>12</v>
      </c>
      <c r="B205" s="2">
        <f t="shared" si="44"/>
        <v>204</v>
      </c>
      <c r="C205" s="2">
        <f t="shared" si="40"/>
        <v>12</v>
      </c>
      <c r="D205" s="2">
        <f t="shared" si="39"/>
        <v>1</v>
      </c>
      <c r="E205" s="2" t="str">
        <f t="shared" si="41"/>
        <v>R</v>
      </c>
      <c r="F205" s="2">
        <f t="shared" si="47"/>
        <v>3</v>
      </c>
      <c r="G205" s="2">
        <f t="shared" si="48"/>
        <v>0</v>
      </c>
      <c r="H205" s="2">
        <f t="shared" si="49"/>
        <v>4</v>
      </c>
      <c r="I205" s="2">
        <f t="shared" si="42"/>
        <v>3</v>
      </c>
      <c r="J205" s="2" t="str">
        <f t="shared" si="43"/>
        <v>L</v>
      </c>
      <c r="K205" s="2">
        <f>IF(J205="No Bet",0,IF(O204=1,increment,K204+increment))</f>
        <v>14</v>
      </c>
      <c r="L205" s="2">
        <f t="shared" si="45"/>
        <v>-14</v>
      </c>
      <c r="M205" s="9">
        <f t="shared" si="50"/>
        <v>245</v>
      </c>
      <c r="N205" s="2">
        <f t="shared" si="51"/>
        <v>-21</v>
      </c>
      <c r="O205" s="2">
        <f t="shared" si="46"/>
        <v>0</v>
      </c>
    </row>
    <row r="206" spans="1:15" ht="12.75">
      <c r="A206" s="2">
        <v>36</v>
      </c>
      <c r="B206" s="2">
        <f t="shared" si="44"/>
        <v>205</v>
      </c>
      <c r="C206" s="2">
        <f t="shared" si="40"/>
        <v>36</v>
      </c>
      <c r="D206" s="2">
        <f t="shared" si="39"/>
        <v>3</v>
      </c>
      <c r="E206" s="2" t="str">
        <f t="shared" si="41"/>
        <v>R</v>
      </c>
      <c r="F206" s="2">
        <f t="shared" si="47"/>
        <v>3</v>
      </c>
      <c r="G206" s="2">
        <f t="shared" si="48"/>
        <v>0</v>
      </c>
      <c r="H206" s="2">
        <f t="shared" si="49"/>
        <v>5</v>
      </c>
      <c r="I206" s="2">
        <f t="shared" si="42"/>
        <v>3</v>
      </c>
      <c r="J206" s="2" t="str">
        <f t="shared" si="43"/>
        <v>W</v>
      </c>
      <c r="K206" s="2">
        <f>IF(J206="No Bet",0,IF(O205=1,increment,K205+increment))</f>
        <v>21</v>
      </c>
      <c r="L206" s="2">
        <f t="shared" si="45"/>
        <v>42</v>
      </c>
      <c r="M206" s="9">
        <f t="shared" si="50"/>
        <v>287</v>
      </c>
      <c r="N206" s="2">
        <f t="shared" si="51"/>
        <v>21</v>
      </c>
      <c r="O206" s="2">
        <f t="shared" si="46"/>
        <v>0</v>
      </c>
    </row>
    <row r="207" spans="1:15" ht="12.75">
      <c r="A207" s="2">
        <v>21</v>
      </c>
      <c r="B207" s="2">
        <f t="shared" si="44"/>
        <v>206</v>
      </c>
      <c r="C207" s="2">
        <f t="shared" si="40"/>
        <v>21</v>
      </c>
      <c r="D207" s="2">
        <f t="shared" si="39"/>
        <v>2</v>
      </c>
      <c r="E207" s="2" t="str">
        <f t="shared" si="41"/>
        <v>R</v>
      </c>
      <c r="F207" s="2">
        <f t="shared" si="47"/>
        <v>3</v>
      </c>
      <c r="G207" s="2">
        <f t="shared" si="48"/>
        <v>1</v>
      </c>
      <c r="H207" s="2">
        <f t="shared" si="49"/>
        <v>5</v>
      </c>
      <c r="I207" s="2">
        <f t="shared" si="42"/>
        <v>3</v>
      </c>
      <c r="J207" s="2" t="str">
        <f t="shared" si="43"/>
        <v>L</v>
      </c>
      <c r="K207" s="2">
        <f>IF(J207="No Bet",0,IF(O206=1,increment,K206+increment))</f>
        <v>28</v>
      </c>
      <c r="L207" s="2">
        <f t="shared" si="45"/>
        <v>-28</v>
      </c>
      <c r="M207" s="9">
        <f t="shared" si="50"/>
        <v>259</v>
      </c>
      <c r="N207" s="2">
        <f t="shared" si="51"/>
        <v>-7</v>
      </c>
      <c r="O207" s="2">
        <f t="shared" si="46"/>
        <v>0</v>
      </c>
    </row>
    <row r="208" spans="1:15" ht="12.75">
      <c r="A208" s="2">
        <v>33</v>
      </c>
      <c r="B208" s="2">
        <f t="shared" si="44"/>
        <v>207</v>
      </c>
      <c r="C208" s="2">
        <f t="shared" si="40"/>
        <v>33</v>
      </c>
      <c r="D208" s="2">
        <f t="shared" si="39"/>
        <v>3</v>
      </c>
      <c r="E208" s="2" t="str">
        <f t="shared" si="41"/>
        <v>B</v>
      </c>
      <c r="F208" s="2">
        <f t="shared" si="47"/>
        <v>0</v>
      </c>
      <c r="G208" s="2">
        <f t="shared" si="48"/>
        <v>0</v>
      </c>
      <c r="H208" s="2">
        <f t="shared" si="49"/>
        <v>0</v>
      </c>
      <c r="I208" s="2">
        <f t="shared" si="42"/>
        <v>0</v>
      </c>
      <c r="J208" s="2" t="str">
        <f t="shared" si="43"/>
        <v>W</v>
      </c>
      <c r="K208" s="2">
        <f>IF(J208="No Bet",0,IF(O207=1,increment,K207+increment))</f>
        <v>35</v>
      </c>
      <c r="L208" s="2">
        <f t="shared" si="45"/>
        <v>70</v>
      </c>
      <c r="M208" s="9">
        <f t="shared" si="50"/>
        <v>329</v>
      </c>
      <c r="N208" s="2">
        <f t="shared" si="51"/>
        <v>63</v>
      </c>
      <c r="O208" s="2">
        <f t="shared" si="46"/>
        <v>1</v>
      </c>
    </row>
    <row r="209" spans="1:15" ht="12.75">
      <c r="A209" s="2">
        <v>23</v>
      </c>
      <c r="B209" s="2">
        <f t="shared" si="44"/>
        <v>208</v>
      </c>
      <c r="C209" s="2">
        <f t="shared" si="40"/>
        <v>23</v>
      </c>
      <c r="D209" s="2">
        <f t="shared" si="39"/>
        <v>2</v>
      </c>
      <c r="E209" s="2" t="str">
        <f t="shared" si="41"/>
        <v>R</v>
      </c>
      <c r="F209" s="2">
        <f t="shared" si="47"/>
        <v>0</v>
      </c>
      <c r="G209" s="2">
        <f t="shared" si="48"/>
        <v>1</v>
      </c>
      <c r="H209" s="2">
        <f t="shared" si="49"/>
        <v>0</v>
      </c>
      <c r="I209" s="2">
        <f t="shared" si="42"/>
        <v>2</v>
      </c>
      <c r="J209" s="2" t="str">
        <f t="shared" si="43"/>
        <v>No Bet</v>
      </c>
      <c r="K209" s="2">
        <f>IF(J209="No Bet",0,IF(O208=1,increment,K208+increment))</f>
        <v>0</v>
      </c>
      <c r="L209" s="2">
        <f t="shared" si="45"/>
        <v>0</v>
      </c>
      <c r="M209" s="9">
        <f t="shared" si="50"/>
        <v>329</v>
      </c>
      <c r="N209" s="2">
        <f t="shared" si="51"/>
        <v>0</v>
      </c>
      <c r="O209" s="2">
        <f t="shared" si="46"/>
        <v>0</v>
      </c>
    </row>
    <row r="210" spans="1:15" ht="12.75">
      <c r="A210" s="2">
        <v>30</v>
      </c>
      <c r="B210" s="2">
        <f t="shared" si="44"/>
        <v>209</v>
      </c>
      <c r="C210" s="2">
        <f t="shared" si="40"/>
        <v>30</v>
      </c>
      <c r="D210" s="2">
        <f t="shared" si="39"/>
        <v>3</v>
      </c>
      <c r="E210" s="2" t="str">
        <f t="shared" si="41"/>
        <v>R</v>
      </c>
      <c r="F210" s="2">
        <f t="shared" si="47"/>
        <v>0</v>
      </c>
      <c r="G210" s="2">
        <f t="shared" si="48"/>
        <v>1</v>
      </c>
      <c r="H210" s="2">
        <f t="shared" si="49"/>
        <v>1</v>
      </c>
      <c r="I210" s="2">
        <f t="shared" si="42"/>
        <v>0</v>
      </c>
      <c r="J210" s="2" t="str">
        <f t="shared" si="43"/>
        <v>L</v>
      </c>
      <c r="K210" s="2">
        <f>IF(J210="No Bet",0,IF(O209=1,increment,K209+increment))</f>
        <v>7</v>
      </c>
      <c r="L210" s="2">
        <f t="shared" si="45"/>
        <v>-7</v>
      </c>
      <c r="M210" s="9">
        <f t="shared" si="50"/>
        <v>322</v>
      </c>
      <c r="N210" s="2">
        <f t="shared" si="51"/>
        <v>-7</v>
      </c>
      <c r="O210" s="2">
        <f t="shared" si="46"/>
        <v>0</v>
      </c>
    </row>
    <row r="211" spans="1:15" ht="12.75">
      <c r="A211" s="2">
        <v>28</v>
      </c>
      <c r="B211" s="2">
        <f t="shared" si="44"/>
        <v>210</v>
      </c>
      <c r="C211" s="2">
        <f t="shared" si="40"/>
        <v>28</v>
      </c>
      <c r="D211" s="2">
        <f t="shared" si="39"/>
        <v>3</v>
      </c>
      <c r="E211" s="2" t="str">
        <f t="shared" si="41"/>
        <v>B</v>
      </c>
      <c r="F211" s="2">
        <f t="shared" si="47"/>
        <v>0</v>
      </c>
      <c r="G211" s="2">
        <f t="shared" si="48"/>
        <v>1</v>
      </c>
      <c r="H211" s="2">
        <f t="shared" si="49"/>
        <v>2</v>
      </c>
      <c r="I211" s="2">
        <f t="shared" si="42"/>
        <v>3</v>
      </c>
      <c r="J211" s="2" t="str">
        <f t="shared" si="43"/>
        <v>No Bet</v>
      </c>
      <c r="K211" s="2">
        <f>IF(J211="No Bet",0,IF(O210=1,increment,K210+increment))</f>
        <v>0</v>
      </c>
      <c r="L211" s="2">
        <f t="shared" si="45"/>
        <v>0</v>
      </c>
      <c r="M211" s="9">
        <f t="shared" si="50"/>
        <v>322</v>
      </c>
      <c r="N211" s="2">
        <f t="shared" si="51"/>
        <v>-7</v>
      </c>
      <c r="O211" s="2">
        <f t="shared" si="46"/>
        <v>0</v>
      </c>
    </row>
    <row r="212" spans="1:15" ht="12.75">
      <c r="A212" s="2">
        <v>33</v>
      </c>
      <c r="B212" s="2">
        <f t="shared" si="44"/>
        <v>211</v>
      </c>
      <c r="C212" s="2">
        <f t="shared" si="40"/>
        <v>33</v>
      </c>
      <c r="D212" s="2">
        <f t="shared" si="39"/>
        <v>3</v>
      </c>
      <c r="E212" s="2" t="str">
        <f t="shared" si="41"/>
        <v>B</v>
      </c>
      <c r="F212" s="2">
        <f t="shared" si="47"/>
        <v>0</v>
      </c>
      <c r="G212" s="2">
        <f t="shared" si="48"/>
        <v>1</v>
      </c>
      <c r="H212" s="2">
        <f t="shared" si="49"/>
        <v>3</v>
      </c>
      <c r="I212" s="2">
        <f t="shared" si="42"/>
        <v>3</v>
      </c>
      <c r="J212" s="2" t="str">
        <f t="shared" si="43"/>
        <v>W</v>
      </c>
      <c r="K212" s="2">
        <f>IF(J212="No Bet",0,IF(O211=1,increment,K211+increment))</f>
        <v>7</v>
      </c>
      <c r="L212" s="2">
        <f t="shared" si="45"/>
        <v>14</v>
      </c>
      <c r="M212" s="9">
        <f t="shared" si="50"/>
        <v>336</v>
      </c>
      <c r="N212" s="2">
        <f t="shared" si="51"/>
        <v>7</v>
      </c>
      <c r="O212" s="2">
        <f t="shared" si="46"/>
        <v>0</v>
      </c>
    </row>
    <row r="213" spans="1:15" ht="12.75">
      <c r="A213" s="2">
        <v>37</v>
      </c>
      <c r="B213" s="2">
        <f t="shared" si="44"/>
        <v>212</v>
      </c>
      <c r="C213" s="2" t="str">
        <f t="shared" si="40"/>
        <v>00</v>
      </c>
      <c r="D213" s="2">
        <f t="shared" si="39"/>
        <v>0</v>
      </c>
      <c r="E213" s="2" t="str">
        <f t="shared" si="41"/>
        <v>G</v>
      </c>
      <c r="F213" s="2">
        <f t="shared" si="47"/>
        <v>0</v>
      </c>
      <c r="G213" s="2">
        <f t="shared" si="48"/>
        <v>1</v>
      </c>
      <c r="H213" s="2">
        <f t="shared" si="49"/>
        <v>3</v>
      </c>
      <c r="I213" s="2">
        <f t="shared" si="42"/>
        <v>3</v>
      </c>
      <c r="J213" s="2" t="str">
        <f t="shared" si="43"/>
        <v>L</v>
      </c>
      <c r="K213" s="2">
        <f>IF(J213="No Bet",0,IF(O212=1,increment,K212+increment))</f>
        <v>14</v>
      </c>
      <c r="L213" s="2">
        <f t="shared" si="45"/>
        <v>-14</v>
      </c>
      <c r="M213" s="9">
        <f t="shared" si="50"/>
        <v>322</v>
      </c>
      <c r="N213" s="2">
        <f t="shared" si="51"/>
        <v>-7</v>
      </c>
      <c r="O213" s="2">
        <f t="shared" si="46"/>
        <v>0</v>
      </c>
    </row>
    <row r="214" spans="1:15" ht="12.75">
      <c r="A214" s="2">
        <v>1</v>
      </c>
      <c r="B214" s="2">
        <f t="shared" si="44"/>
        <v>213</v>
      </c>
      <c r="C214" s="2">
        <f t="shared" si="40"/>
        <v>1</v>
      </c>
      <c r="D214" s="2">
        <f t="shared" si="39"/>
        <v>1</v>
      </c>
      <c r="E214" s="2" t="str">
        <f t="shared" si="41"/>
        <v>R</v>
      </c>
      <c r="F214" s="2">
        <f t="shared" si="47"/>
        <v>0</v>
      </c>
      <c r="G214" s="2">
        <f t="shared" si="48"/>
        <v>0</v>
      </c>
      <c r="H214" s="2">
        <f t="shared" si="49"/>
        <v>0</v>
      </c>
      <c r="I214" s="2">
        <f t="shared" si="42"/>
        <v>0</v>
      </c>
      <c r="J214" s="2" t="str">
        <f t="shared" si="43"/>
        <v>L</v>
      </c>
      <c r="K214" s="2">
        <f>IF(J214="No Bet",0,IF(O213=1,increment,K213+increment))</f>
        <v>21</v>
      </c>
      <c r="L214" s="2">
        <f t="shared" si="45"/>
        <v>-21</v>
      </c>
      <c r="M214" s="9">
        <f t="shared" si="50"/>
        <v>301</v>
      </c>
      <c r="N214" s="2">
        <f t="shared" si="51"/>
        <v>-28</v>
      </c>
      <c r="O214" s="2">
        <f t="shared" si="46"/>
        <v>1</v>
      </c>
    </row>
    <row r="215" spans="1:15" ht="12.75">
      <c r="A215" s="2">
        <v>7</v>
      </c>
      <c r="B215" s="2">
        <f t="shared" si="44"/>
        <v>214</v>
      </c>
      <c r="C215" s="2">
        <f t="shared" si="40"/>
        <v>7</v>
      </c>
      <c r="D215" s="2">
        <f t="shared" si="39"/>
        <v>1</v>
      </c>
      <c r="E215" s="2" t="str">
        <f t="shared" si="41"/>
        <v>R</v>
      </c>
      <c r="F215" s="2">
        <f t="shared" si="47"/>
        <v>1</v>
      </c>
      <c r="G215" s="2">
        <f t="shared" si="48"/>
        <v>0</v>
      </c>
      <c r="H215" s="2">
        <f t="shared" si="49"/>
        <v>0</v>
      </c>
      <c r="I215" s="2">
        <f t="shared" si="42"/>
        <v>1</v>
      </c>
      <c r="J215" s="2" t="str">
        <f t="shared" si="43"/>
        <v>No Bet</v>
      </c>
      <c r="K215" s="2">
        <f>IF(J215="No Bet",0,IF(O214=1,increment,K214+increment))</f>
        <v>0</v>
      </c>
      <c r="L215" s="2">
        <f t="shared" si="45"/>
        <v>0</v>
      </c>
      <c r="M215" s="9">
        <f t="shared" si="50"/>
        <v>301</v>
      </c>
      <c r="N215" s="2">
        <f t="shared" si="51"/>
        <v>0</v>
      </c>
      <c r="O215" s="2">
        <f t="shared" si="46"/>
        <v>0</v>
      </c>
    </row>
    <row r="216" spans="1:15" ht="12.75">
      <c r="A216" s="2">
        <v>5</v>
      </c>
      <c r="B216" s="2">
        <f t="shared" si="44"/>
        <v>215</v>
      </c>
      <c r="C216" s="2">
        <f t="shared" si="40"/>
        <v>5</v>
      </c>
      <c r="D216" s="2">
        <f t="shared" si="39"/>
        <v>1</v>
      </c>
      <c r="E216" s="2" t="str">
        <f t="shared" si="41"/>
        <v>R</v>
      </c>
      <c r="F216" s="2">
        <f t="shared" si="47"/>
        <v>2</v>
      </c>
      <c r="G216" s="2">
        <f t="shared" si="48"/>
        <v>0</v>
      </c>
      <c r="H216" s="2">
        <f t="shared" si="49"/>
        <v>0</v>
      </c>
      <c r="I216" s="2">
        <f t="shared" si="42"/>
        <v>1</v>
      </c>
      <c r="J216" s="2" t="str">
        <f t="shared" si="43"/>
        <v>W</v>
      </c>
      <c r="K216" s="2">
        <f>IF(J216="No Bet",0,IF(O215=1,increment,K215+increment))</f>
        <v>7</v>
      </c>
      <c r="L216" s="2">
        <f t="shared" si="45"/>
        <v>14</v>
      </c>
      <c r="M216" s="9">
        <f t="shared" si="50"/>
        <v>315</v>
      </c>
      <c r="N216" s="2">
        <f t="shared" si="51"/>
        <v>14</v>
      </c>
      <c r="O216" s="2">
        <f t="shared" si="46"/>
        <v>0</v>
      </c>
    </row>
    <row r="217" spans="1:15" ht="12.75">
      <c r="A217" s="2">
        <v>27</v>
      </c>
      <c r="B217" s="2">
        <f t="shared" si="44"/>
        <v>216</v>
      </c>
      <c r="C217" s="2">
        <f t="shared" si="40"/>
        <v>27</v>
      </c>
      <c r="D217" s="2">
        <f t="shared" si="39"/>
        <v>3</v>
      </c>
      <c r="E217" s="2" t="str">
        <f t="shared" si="41"/>
        <v>R</v>
      </c>
      <c r="F217" s="2">
        <f t="shared" si="47"/>
        <v>2</v>
      </c>
      <c r="G217" s="2">
        <f t="shared" si="48"/>
        <v>0</v>
      </c>
      <c r="H217" s="2">
        <f t="shared" si="49"/>
        <v>1</v>
      </c>
      <c r="I217" s="2">
        <f t="shared" si="42"/>
        <v>1</v>
      </c>
      <c r="J217" s="2" t="str">
        <f t="shared" si="43"/>
        <v>L</v>
      </c>
      <c r="K217" s="2">
        <f>IF(J217="No Bet",0,IF(O216=1,increment,K216+increment))</f>
        <v>14</v>
      </c>
      <c r="L217" s="2">
        <f t="shared" si="45"/>
        <v>-14</v>
      </c>
      <c r="M217" s="9">
        <f t="shared" si="50"/>
        <v>301</v>
      </c>
      <c r="N217" s="2">
        <f t="shared" si="51"/>
        <v>0</v>
      </c>
      <c r="O217" s="2">
        <f t="shared" si="46"/>
        <v>0</v>
      </c>
    </row>
    <row r="218" spans="1:15" ht="12.75">
      <c r="A218" s="2">
        <v>8</v>
      </c>
      <c r="B218" s="2">
        <f t="shared" si="44"/>
        <v>217</v>
      </c>
      <c r="C218" s="2">
        <f t="shared" si="40"/>
        <v>8</v>
      </c>
      <c r="D218" s="2">
        <f t="shared" si="39"/>
        <v>1</v>
      </c>
      <c r="E218" s="2" t="str">
        <f t="shared" si="41"/>
        <v>B</v>
      </c>
      <c r="F218" s="2">
        <f t="shared" si="47"/>
        <v>0</v>
      </c>
      <c r="G218" s="2">
        <f t="shared" si="48"/>
        <v>0</v>
      </c>
      <c r="H218" s="2">
        <f t="shared" si="49"/>
        <v>0</v>
      </c>
      <c r="I218" s="2">
        <f t="shared" si="42"/>
        <v>0</v>
      </c>
      <c r="J218" s="2" t="str">
        <f t="shared" si="43"/>
        <v>W</v>
      </c>
      <c r="K218" s="2">
        <f>IF(J218="No Bet",0,IF(O217=1,increment,K217+increment))</f>
        <v>21</v>
      </c>
      <c r="L218" s="2">
        <f t="shared" si="45"/>
        <v>42</v>
      </c>
      <c r="M218" s="9">
        <f t="shared" si="50"/>
        <v>343</v>
      </c>
      <c r="N218" s="2">
        <f t="shared" si="51"/>
        <v>42</v>
      </c>
      <c r="O218" s="2">
        <f t="shared" si="46"/>
        <v>1</v>
      </c>
    </row>
    <row r="219" spans="1:15" ht="12.75">
      <c r="A219" s="2">
        <v>17</v>
      </c>
      <c r="B219" s="2">
        <f t="shared" si="44"/>
        <v>218</v>
      </c>
      <c r="C219" s="2">
        <f t="shared" si="40"/>
        <v>17</v>
      </c>
      <c r="D219" s="2">
        <f t="shared" si="39"/>
        <v>2</v>
      </c>
      <c r="E219" s="2" t="str">
        <f t="shared" si="41"/>
        <v>B</v>
      </c>
      <c r="F219" s="2">
        <f t="shared" si="47"/>
        <v>0</v>
      </c>
      <c r="G219" s="2">
        <f t="shared" si="48"/>
        <v>1</v>
      </c>
      <c r="H219" s="2">
        <f t="shared" si="49"/>
        <v>0</v>
      </c>
      <c r="I219" s="2">
        <f t="shared" si="42"/>
        <v>2</v>
      </c>
      <c r="J219" s="2" t="str">
        <f t="shared" si="43"/>
        <v>No Bet</v>
      </c>
      <c r="K219" s="2">
        <f>IF(J219="No Bet",0,IF(O218=1,increment,K218+increment))</f>
        <v>0</v>
      </c>
      <c r="L219" s="2">
        <f t="shared" si="45"/>
        <v>0</v>
      </c>
      <c r="M219" s="9">
        <f t="shared" si="50"/>
        <v>343</v>
      </c>
      <c r="N219" s="2">
        <f t="shared" si="51"/>
        <v>0</v>
      </c>
      <c r="O219" s="2">
        <f t="shared" si="46"/>
        <v>0</v>
      </c>
    </row>
    <row r="220" spans="1:15" ht="12.75">
      <c r="A220" s="2">
        <v>18</v>
      </c>
      <c r="B220" s="2">
        <f t="shared" si="44"/>
        <v>219</v>
      </c>
      <c r="C220" s="2">
        <f t="shared" si="40"/>
        <v>18</v>
      </c>
      <c r="D220" s="2">
        <f t="shared" si="39"/>
        <v>2</v>
      </c>
      <c r="E220" s="2" t="str">
        <f t="shared" si="41"/>
        <v>R</v>
      </c>
      <c r="F220" s="2">
        <f t="shared" si="47"/>
        <v>0</v>
      </c>
      <c r="G220" s="2">
        <f t="shared" si="48"/>
        <v>2</v>
      </c>
      <c r="H220" s="2">
        <f t="shared" si="49"/>
        <v>0</v>
      </c>
      <c r="I220" s="2">
        <f t="shared" si="42"/>
        <v>2</v>
      </c>
      <c r="J220" s="2" t="str">
        <f t="shared" si="43"/>
        <v>W</v>
      </c>
      <c r="K220" s="2">
        <f>IF(J220="No Bet",0,IF(O219=1,increment,K219+increment))</f>
        <v>7</v>
      </c>
      <c r="L220" s="2">
        <f t="shared" si="45"/>
        <v>14</v>
      </c>
      <c r="M220" s="9">
        <f t="shared" si="50"/>
        <v>357</v>
      </c>
      <c r="N220" s="2">
        <f t="shared" si="51"/>
        <v>14</v>
      </c>
      <c r="O220" s="2">
        <f t="shared" si="46"/>
        <v>0</v>
      </c>
    </row>
    <row r="221" spans="1:15" ht="12.75">
      <c r="A221" s="2">
        <v>2</v>
      </c>
      <c r="B221" s="2">
        <f t="shared" si="44"/>
        <v>220</v>
      </c>
      <c r="C221" s="2">
        <f t="shared" si="40"/>
        <v>2</v>
      </c>
      <c r="D221" s="2">
        <f t="shared" si="39"/>
        <v>1</v>
      </c>
      <c r="E221" s="2" t="str">
        <f t="shared" si="41"/>
        <v>B</v>
      </c>
      <c r="F221" s="2">
        <f t="shared" si="47"/>
        <v>1</v>
      </c>
      <c r="G221" s="2">
        <f t="shared" si="48"/>
        <v>2</v>
      </c>
      <c r="H221" s="2">
        <f t="shared" si="49"/>
        <v>0</v>
      </c>
      <c r="I221" s="2">
        <f t="shared" si="42"/>
        <v>2</v>
      </c>
      <c r="J221" s="2" t="str">
        <f t="shared" si="43"/>
        <v>L</v>
      </c>
      <c r="K221" s="2">
        <f>IF(J221="No Bet",0,IF(O220=1,increment,K220+increment))</f>
        <v>14</v>
      </c>
      <c r="L221" s="2">
        <f t="shared" si="45"/>
        <v>-14</v>
      </c>
      <c r="M221" s="9">
        <f t="shared" si="50"/>
        <v>343</v>
      </c>
      <c r="N221" s="2">
        <f t="shared" si="51"/>
        <v>0</v>
      </c>
      <c r="O221" s="2">
        <f t="shared" si="46"/>
        <v>0</v>
      </c>
    </row>
    <row r="222" spans="1:15" ht="12.75">
      <c r="A222" s="2">
        <v>15</v>
      </c>
      <c r="B222" s="2">
        <f t="shared" si="44"/>
        <v>221</v>
      </c>
      <c r="C222" s="2">
        <f t="shared" si="40"/>
        <v>15</v>
      </c>
      <c r="D222" s="2">
        <f t="shared" si="39"/>
        <v>2</v>
      </c>
      <c r="E222" s="2" t="str">
        <f t="shared" si="41"/>
        <v>B</v>
      </c>
      <c r="F222" s="2">
        <f t="shared" si="47"/>
        <v>0</v>
      </c>
      <c r="G222" s="2">
        <f t="shared" si="48"/>
        <v>0</v>
      </c>
      <c r="H222" s="2">
        <f t="shared" si="49"/>
        <v>0</v>
      </c>
      <c r="I222" s="2">
        <f t="shared" si="42"/>
        <v>0</v>
      </c>
      <c r="J222" s="2" t="str">
        <f t="shared" si="43"/>
        <v>W</v>
      </c>
      <c r="K222" s="2">
        <f>IF(J222="No Bet",0,IF(O221=1,increment,K221+increment))</f>
        <v>21</v>
      </c>
      <c r="L222" s="2">
        <f t="shared" si="45"/>
        <v>42</v>
      </c>
      <c r="M222" s="9">
        <f t="shared" si="50"/>
        <v>385</v>
      </c>
      <c r="N222" s="2">
        <f t="shared" si="51"/>
        <v>42</v>
      </c>
      <c r="O222" s="2">
        <f t="shared" si="46"/>
        <v>1</v>
      </c>
    </row>
    <row r="223" spans="1:15" ht="12.75">
      <c r="A223" s="2">
        <v>14</v>
      </c>
      <c r="B223" s="2">
        <f t="shared" si="44"/>
        <v>222</v>
      </c>
      <c r="C223" s="2">
        <f t="shared" si="40"/>
        <v>14</v>
      </c>
      <c r="D223" s="2">
        <f t="shared" si="39"/>
        <v>2</v>
      </c>
      <c r="E223" s="2" t="str">
        <f t="shared" si="41"/>
        <v>R</v>
      </c>
      <c r="F223" s="2">
        <f t="shared" si="47"/>
        <v>0</v>
      </c>
      <c r="G223" s="2">
        <f t="shared" si="48"/>
        <v>1</v>
      </c>
      <c r="H223" s="2">
        <f t="shared" si="49"/>
        <v>0</v>
      </c>
      <c r="I223" s="2">
        <f t="shared" si="42"/>
        <v>2</v>
      </c>
      <c r="J223" s="2" t="str">
        <f t="shared" si="43"/>
        <v>No Bet</v>
      </c>
      <c r="K223" s="2">
        <f>IF(J223="No Bet",0,IF(O222=1,increment,K222+increment))</f>
        <v>0</v>
      </c>
      <c r="L223" s="2">
        <f t="shared" si="45"/>
        <v>0</v>
      </c>
      <c r="M223" s="9">
        <f t="shared" si="50"/>
        <v>385</v>
      </c>
      <c r="N223" s="2">
        <f t="shared" si="51"/>
        <v>0</v>
      </c>
      <c r="O223" s="2">
        <f t="shared" si="46"/>
        <v>0</v>
      </c>
    </row>
    <row r="224" spans="1:15" ht="12.75">
      <c r="A224" s="2">
        <v>16</v>
      </c>
      <c r="B224" s="2">
        <f t="shared" si="44"/>
        <v>223</v>
      </c>
      <c r="C224" s="2">
        <f t="shared" si="40"/>
        <v>16</v>
      </c>
      <c r="D224" s="2">
        <f t="shared" si="39"/>
        <v>2</v>
      </c>
      <c r="E224" s="2" t="str">
        <f t="shared" si="41"/>
        <v>R</v>
      </c>
      <c r="F224" s="2">
        <f t="shared" si="47"/>
        <v>0</v>
      </c>
      <c r="G224" s="2">
        <f t="shared" si="48"/>
        <v>2</v>
      </c>
      <c r="H224" s="2">
        <f t="shared" si="49"/>
        <v>0</v>
      </c>
      <c r="I224" s="2">
        <f t="shared" si="42"/>
        <v>2</v>
      </c>
      <c r="J224" s="2" t="str">
        <f t="shared" si="43"/>
        <v>W</v>
      </c>
      <c r="K224" s="2">
        <f>IF(J224="No Bet",0,IF(O223=1,increment,K223+increment))</f>
        <v>7</v>
      </c>
      <c r="L224" s="2">
        <f t="shared" si="45"/>
        <v>14</v>
      </c>
      <c r="M224" s="9">
        <f t="shared" si="50"/>
        <v>399</v>
      </c>
      <c r="N224" s="2">
        <f t="shared" si="51"/>
        <v>14</v>
      </c>
      <c r="O224" s="2">
        <f t="shared" si="46"/>
        <v>0</v>
      </c>
    </row>
    <row r="225" spans="1:15" ht="12.75">
      <c r="A225" s="2">
        <v>22</v>
      </c>
      <c r="B225" s="2">
        <f t="shared" si="44"/>
        <v>224</v>
      </c>
      <c r="C225" s="2">
        <f t="shared" si="40"/>
        <v>22</v>
      </c>
      <c r="D225" s="2">
        <f t="shared" si="39"/>
        <v>2</v>
      </c>
      <c r="E225" s="2" t="str">
        <f t="shared" si="41"/>
        <v>B</v>
      </c>
      <c r="F225" s="2">
        <f t="shared" si="47"/>
        <v>0</v>
      </c>
      <c r="G225" s="2">
        <f t="shared" si="48"/>
        <v>0</v>
      </c>
      <c r="H225" s="2">
        <f t="shared" si="49"/>
        <v>0</v>
      </c>
      <c r="I225" s="2">
        <f t="shared" si="42"/>
        <v>0</v>
      </c>
      <c r="J225" s="2" t="str">
        <f t="shared" si="43"/>
        <v>W</v>
      </c>
      <c r="K225" s="2">
        <f>IF(J225="No Bet",0,IF(O224=1,increment,K224+increment))</f>
        <v>14</v>
      </c>
      <c r="L225" s="2">
        <f t="shared" si="45"/>
        <v>28</v>
      </c>
      <c r="M225" s="9">
        <f t="shared" si="50"/>
        <v>427</v>
      </c>
      <c r="N225" s="2">
        <f t="shared" si="51"/>
        <v>42</v>
      </c>
      <c r="O225" s="2">
        <f t="shared" si="46"/>
        <v>1</v>
      </c>
    </row>
    <row r="227" spans="10:15" ht="12.75">
      <c r="J227" s="11" t="s">
        <v>20</v>
      </c>
      <c r="K227" s="11">
        <f>MAX(K2:K225)</f>
        <v>35</v>
      </c>
      <c r="L227" s="18"/>
      <c r="M227" s="11">
        <f>MIN(M2:M225)</f>
        <v>-42</v>
      </c>
      <c r="N227" s="10" t="s">
        <v>21</v>
      </c>
      <c r="O227" s="11"/>
    </row>
  </sheetData>
  <conditionalFormatting sqref="C1:C65536">
    <cfRule type="expression" priority="1" dxfId="0" stopIfTrue="1">
      <formula>E1="R"</formula>
    </cfRule>
    <cfRule type="expression" priority="2" dxfId="1" stopIfTrue="1">
      <formula>E1="G"</formula>
    </cfRule>
    <cfRule type="expression" priority="3" dxfId="2" stopIfTrue="1">
      <formula>E1="B"</formula>
    </cfRule>
  </conditionalFormatting>
  <conditionalFormatting sqref="E1:O65536">
    <cfRule type="cellIs" priority="4" dxfId="1" operator="equal" stopIfTrue="1">
      <formula>"G"</formula>
    </cfRule>
    <cfRule type="cellIs" priority="5" dxfId="2" operator="equal" stopIfTrue="1">
      <formula>"B"</formula>
    </cfRule>
    <cfRule type="cellIs" priority="6" dxfId="0" operator="equal" stopIfTrue="1">
      <formula>"R"</formula>
    </cfRule>
  </conditionalFormatting>
  <conditionalFormatting sqref="D1:D65536">
    <cfRule type="cellIs" priority="7" dxfId="1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lmcmata</dc:creator>
  <cp:keywords/>
  <dc:description/>
  <cp:lastModifiedBy>Admin</cp:lastModifiedBy>
  <cp:lastPrinted>2000-02-10T23:01:49Z</cp:lastPrinted>
  <dcterms:created xsi:type="dcterms:W3CDTF">2000-02-10T22:08:21Z</dcterms:created>
  <dcterms:modified xsi:type="dcterms:W3CDTF">2012-09-27T20:23:54Z</dcterms:modified>
  <cp:category/>
  <cp:version/>
  <cp:contentType/>
  <cp:contentStatus/>
</cp:coreProperties>
</file>